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спродажы для клиентов и для металлопрокат.ру и для нашего сайта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37" i="1"/>
  <c r="F35" i="1"/>
  <c r="F33" i="1"/>
  <c r="F32" i="1"/>
  <c r="F31" i="1"/>
  <c r="F30" i="1"/>
  <c r="F27" i="1"/>
  <c r="F26" i="1"/>
  <c r="F23" i="1"/>
  <c r="F22" i="1"/>
  <c r="F18" i="1"/>
  <c r="F16" i="1"/>
  <c r="F15" i="1"/>
  <c r="F14" i="1"/>
  <c r="F13" i="1"/>
  <c r="F5" i="1"/>
  <c r="F4" i="1"/>
</calcChain>
</file>

<file path=xl/sharedStrings.xml><?xml version="1.0" encoding="utf-8"?>
<sst xmlns="http://schemas.openxmlformats.org/spreadsheetml/2006/main" count="2256" uniqueCount="298">
  <si>
    <t>Марка</t>
  </si>
  <si>
    <t>Профиль</t>
  </si>
  <si>
    <t>Диаметр</t>
  </si>
  <si>
    <t>Длина</t>
  </si>
  <si>
    <t>Обработка</t>
  </si>
  <si>
    <t>9х1</t>
  </si>
  <si>
    <t>круг</t>
  </si>
  <si>
    <t>м/д 3410мм</t>
  </si>
  <si>
    <t>20г</t>
  </si>
  <si>
    <t>2ГП</t>
  </si>
  <si>
    <t>2ГП, отжиг</t>
  </si>
  <si>
    <t>18хгт</t>
  </si>
  <si>
    <t>м/д 5000мм</t>
  </si>
  <si>
    <t>60с2г</t>
  </si>
  <si>
    <t>к/д 1370мм</t>
  </si>
  <si>
    <t>отжиг, 4А</t>
  </si>
  <si>
    <t>ШХ15-В</t>
  </si>
  <si>
    <t>ОГ, отжиг</t>
  </si>
  <si>
    <t>шестигранник</t>
  </si>
  <si>
    <t>25х1мф</t>
  </si>
  <si>
    <t>х/т, h11, отжиг</t>
  </si>
  <si>
    <t>х/т</t>
  </si>
  <si>
    <t>38хс</t>
  </si>
  <si>
    <t>60с2а</t>
  </si>
  <si>
    <t>3А, отжиг, обточка</t>
  </si>
  <si>
    <t>м/д 4360мм</t>
  </si>
  <si>
    <t>х/т, 3Б, h11</t>
  </si>
  <si>
    <t>осадка в гор.состоянии</t>
  </si>
  <si>
    <t>м/д 3000мм</t>
  </si>
  <si>
    <t>отжиг</t>
  </si>
  <si>
    <t>ст3сп</t>
  </si>
  <si>
    <t>h11</t>
  </si>
  <si>
    <t>65г</t>
  </si>
  <si>
    <t>м/д 2950мм</t>
  </si>
  <si>
    <t>2ГП, 4Б</t>
  </si>
  <si>
    <t>20х2н4а</t>
  </si>
  <si>
    <t>ст3</t>
  </si>
  <si>
    <t>20хн3а</t>
  </si>
  <si>
    <t>Склад 1:</t>
  </si>
  <si>
    <t>Склад 2:</t>
  </si>
  <si>
    <t>А40г</t>
  </si>
  <si>
    <t>м/д 6000мм</t>
  </si>
  <si>
    <t>Сдано (тонн)</t>
  </si>
  <si>
    <t>м/д 3165-3410 мм</t>
  </si>
  <si>
    <t>40ХМФА</t>
  </si>
  <si>
    <t>3ГП</t>
  </si>
  <si>
    <t>18х2н4ма</t>
  </si>
  <si>
    <t>13ХФА</t>
  </si>
  <si>
    <t>цена продажи, руб/тн без НДС</t>
  </si>
  <si>
    <t>Свободное наличие:</t>
  </si>
  <si>
    <t>Наличие в Серове, распродажа на 16.02.2017</t>
  </si>
  <si>
    <t>Вид продукции</t>
  </si>
  <si>
    <t>Размер, мм</t>
  </si>
  <si>
    <t>Обточка</t>
  </si>
  <si>
    <t>Термообработка</t>
  </si>
  <si>
    <t>НД на вид продукции</t>
  </si>
  <si>
    <t>Условие поставки, длина</t>
  </si>
  <si>
    <t>Качество поверхности</t>
  </si>
  <si>
    <t>Вес, т</t>
  </si>
  <si>
    <t>Заготовка трубная (без нержавеющей и никельсодержащей)</t>
  </si>
  <si>
    <t>12Х1МФ</t>
  </si>
  <si>
    <t>Круг</t>
  </si>
  <si>
    <t xml:space="preserve">        150.00</t>
  </si>
  <si>
    <t>С обточкой</t>
  </si>
  <si>
    <t>без термообработки</t>
  </si>
  <si>
    <t>ТУ 14-1-1529-2003</t>
  </si>
  <si>
    <t>3100-4800</t>
  </si>
  <si>
    <t>30Х</t>
  </si>
  <si>
    <t xml:space="preserve">        130.00</t>
  </si>
  <si>
    <t>ГОСТ Р 53932-2010</t>
  </si>
  <si>
    <t>5200-5400</t>
  </si>
  <si>
    <t>ГР1</t>
  </si>
  <si>
    <t>40ХГМА</t>
  </si>
  <si>
    <t xml:space="preserve">        210.00</t>
  </si>
  <si>
    <t>термообработанный (отожжен)</t>
  </si>
  <si>
    <t>ТС 135-25-2013</t>
  </si>
  <si>
    <t>3600</t>
  </si>
  <si>
    <t xml:space="preserve">        105.00</t>
  </si>
  <si>
    <t>ТС 135-84-2013</t>
  </si>
  <si>
    <t>ОД, 5000-6000</t>
  </si>
  <si>
    <t>Прокат сортовой инструментальный</t>
  </si>
  <si>
    <t>5ХНМ</t>
  </si>
  <si>
    <t>ГОСТ 5950-2000</t>
  </si>
  <si>
    <t>3300</t>
  </si>
  <si>
    <t xml:space="preserve">        300.00</t>
  </si>
  <si>
    <t>2500-2700</t>
  </si>
  <si>
    <t>У10А</t>
  </si>
  <si>
    <t xml:space="preserve">         10.00</t>
  </si>
  <si>
    <t>ГОСТ 1435-99</t>
  </si>
  <si>
    <t>НД</t>
  </si>
  <si>
    <t xml:space="preserve">        160.00</t>
  </si>
  <si>
    <t>3400-3600</t>
  </si>
  <si>
    <t xml:space="preserve">        170.00</t>
  </si>
  <si>
    <t>3300-3600</t>
  </si>
  <si>
    <t>У8А</t>
  </si>
  <si>
    <t>4200-4300</t>
  </si>
  <si>
    <t xml:space="preserve">        260.00</t>
  </si>
  <si>
    <t>2600</t>
  </si>
  <si>
    <t>Прокат сортовой конструкционный</t>
  </si>
  <si>
    <t>10</t>
  </si>
  <si>
    <t>ГОСТ 1050-2013</t>
  </si>
  <si>
    <t>4300</t>
  </si>
  <si>
    <t xml:space="preserve">        190.00</t>
  </si>
  <si>
    <t>5000-5300</t>
  </si>
  <si>
    <t>10Г2</t>
  </si>
  <si>
    <t>4000-4300</t>
  </si>
  <si>
    <t>15Х</t>
  </si>
  <si>
    <t xml:space="preserve">        180.00</t>
  </si>
  <si>
    <t>ГОСТ 4543-71</t>
  </si>
  <si>
    <t>3700</t>
  </si>
  <si>
    <t>ГР2</t>
  </si>
  <si>
    <t>16/20MnCrS5+H</t>
  </si>
  <si>
    <t xml:space="preserve">         22.00</t>
  </si>
  <si>
    <t>Без обточки</t>
  </si>
  <si>
    <t>ТУ</t>
  </si>
  <si>
    <t>ОД, 4000-6000</t>
  </si>
  <si>
    <t>17ГФ</t>
  </si>
  <si>
    <t>ТС 135-07-2007</t>
  </si>
  <si>
    <t>4900-5700</t>
  </si>
  <si>
    <t>5000-5500</t>
  </si>
  <si>
    <t>18ХГТ</t>
  </si>
  <si>
    <t xml:space="preserve">         38.00</t>
  </si>
  <si>
    <t xml:space="preserve">         65.00</t>
  </si>
  <si>
    <t xml:space="preserve">        230.00</t>
  </si>
  <si>
    <t>5800-6000</t>
  </si>
  <si>
    <t xml:space="preserve">        240.00</t>
  </si>
  <si>
    <t>4500</t>
  </si>
  <si>
    <t>4500-4600</t>
  </si>
  <si>
    <t>4100</t>
  </si>
  <si>
    <t>20</t>
  </si>
  <si>
    <t xml:space="preserve">         40.00</t>
  </si>
  <si>
    <t xml:space="preserve">         42.00</t>
  </si>
  <si>
    <t xml:space="preserve">        115.00</t>
  </si>
  <si>
    <t>Шестигранник</t>
  </si>
  <si>
    <t xml:space="preserve">         24.00</t>
  </si>
  <si>
    <t>20Х</t>
  </si>
  <si>
    <t>5100-6000</t>
  </si>
  <si>
    <t>5100-5500</t>
  </si>
  <si>
    <t xml:space="preserve">        270.00</t>
  </si>
  <si>
    <t>3500</t>
  </si>
  <si>
    <t>4900-5000</t>
  </si>
  <si>
    <t>25Х1МФ</t>
  </si>
  <si>
    <t xml:space="preserve">        140.00</t>
  </si>
  <si>
    <t>ГОСТ 20072-74</t>
  </si>
  <si>
    <t>3900-4200</t>
  </si>
  <si>
    <t>подгруппа а</t>
  </si>
  <si>
    <t>3400</t>
  </si>
  <si>
    <t>4600-5700</t>
  </si>
  <si>
    <t>25ХГТ</t>
  </si>
  <si>
    <t xml:space="preserve">        280.00</t>
  </si>
  <si>
    <t>ТУ 14-1-2118-98</t>
  </si>
  <si>
    <t>3200-3300</t>
  </si>
  <si>
    <t>30ХГСА</t>
  </si>
  <si>
    <t>5400</t>
  </si>
  <si>
    <t>30ХГТ</t>
  </si>
  <si>
    <t xml:space="preserve">         60.00</t>
  </si>
  <si>
    <t>30ХМА</t>
  </si>
  <si>
    <t xml:space="preserve">         45.00</t>
  </si>
  <si>
    <t>КД, 960</t>
  </si>
  <si>
    <t>33ХС</t>
  </si>
  <si>
    <t>2400</t>
  </si>
  <si>
    <t>35</t>
  </si>
  <si>
    <t xml:space="preserve">         16.00</t>
  </si>
  <si>
    <t xml:space="preserve">         20.00</t>
  </si>
  <si>
    <t xml:space="preserve">         56.00</t>
  </si>
  <si>
    <t xml:space="preserve">         75.00</t>
  </si>
  <si>
    <t xml:space="preserve">        100.00</t>
  </si>
  <si>
    <t>6000</t>
  </si>
  <si>
    <t>3200-3600</t>
  </si>
  <si>
    <t>5500</t>
  </si>
  <si>
    <t>35Х</t>
  </si>
  <si>
    <t>3400-3700</t>
  </si>
  <si>
    <t>35ХГСА</t>
  </si>
  <si>
    <t>5300-5400</t>
  </si>
  <si>
    <t xml:space="preserve">        200.00</t>
  </si>
  <si>
    <t>4700-5000</t>
  </si>
  <si>
    <t>5000</t>
  </si>
  <si>
    <t>3200-4800</t>
  </si>
  <si>
    <t>5300-5500</t>
  </si>
  <si>
    <t>5100-5300</t>
  </si>
  <si>
    <t>4100-4300</t>
  </si>
  <si>
    <t>38Х2МЮА</t>
  </si>
  <si>
    <t>2900-3400</t>
  </si>
  <si>
    <t>38ХГМ</t>
  </si>
  <si>
    <t>3500-3600</t>
  </si>
  <si>
    <t>40</t>
  </si>
  <si>
    <t xml:space="preserve">         55.00</t>
  </si>
  <si>
    <t>МД, 6000</t>
  </si>
  <si>
    <t>3300-3500</t>
  </si>
  <si>
    <t>3100</t>
  </si>
  <si>
    <t>40Х</t>
  </si>
  <si>
    <t xml:space="preserve">         54.00</t>
  </si>
  <si>
    <t>5100</t>
  </si>
  <si>
    <t>5400-5600</t>
  </si>
  <si>
    <t>3300-4300</t>
  </si>
  <si>
    <t>3400-3500</t>
  </si>
  <si>
    <t xml:space="preserve">        250.00</t>
  </si>
  <si>
    <t>45</t>
  </si>
  <si>
    <t xml:space="preserve">         18.00</t>
  </si>
  <si>
    <t xml:space="preserve">         35.00</t>
  </si>
  <si>
    <t>МД, 6700</t>
  </si>
  <si>
    <t xml:space="preserve">         52.00</t>
  </si>
  <si>
    <t xml:space="preserve">         63.00</t>
  </si>
  <si>
    <t xml:space="preserve">         78.00</t>
  </si>
  <si>
    <t>КД, 2550</t>
  </si>
  <si>
    <t xml:space="preserve">        165.00</t>
  </si>
  <si>
    <t>ГОСТ 1050-88</t>
  </si>
  <si>
    <t>3700-4100</t>
  </si>
  <si>
    <t>5600</t>
  </si>
  <si>
    <t>4700-5600</t>
  </si>
  <si>
    <t>5700</t>
  </si>
  <si>
    <t>5300-5700</t>
  </si>
  <si>
    <t>5100-5700</t>
  </si>
  <si>
    <t>4700</t>
  </si>
  <si>
    <t>5200-5700</t>
  </si>
  <si>
    <t>4800</t>
  </si>
  <si>
    <t>5500-5700</t>
  </si>
  <si>
    <t xml:space="preserve">         19.00</t>
  </si>
  <si>
    <t xml:space="preserve">         30.00</t>
  </si>
  <si>
    <t>45Х</t>
  </si>
  <si>
    <t>3300-3700</t>
  </si>
  <si>
    <t>45ХГМА</t>
  </si>
  <si>
    <t>ТС 135-99-2011</t>
  </si>
  <si>
    <t>3100-3300</t>
  </si>
  <si>
    <t>50</t>
  </si>
  <si>
    <t>60</t>
  </si>
  <si>
    <t>2400-2500</t>
  </si>
  <si>
    <t>S355JO</t>
  </si>
  <si>
    <t>4900-5100</t>
  </si>
  <si>
    <t>А12</t>
  </si>
  <si>
    <t xml:space="preserve">         46.00</t>
  </si>
  <si>
    <t>ГОСТ 1414-75</t>
  </si>
  <si>
    <t>немерная длина</t>
  </si>
  <si>
    <t>АСЦ30ХМ</t>
  </si>
  <si>
    <t xml:space="preserve">         47.00</t>
  </si>
  <si>
    <t>ТУ 14-1-2217-2013</t>
  </si>
  <si>
    <t>4500-5000</t>
  </si>
  <si>
    <t>Прокат сортовой конструкционный авторессорный</t>
  </si>
  <si>
    <t>60С2А</t>
  </si>
  <si>
    <t>ГОСТ 14959-79</t>
  </si>
  <si>
    <t>МД, 5500</t>
  </si>
  <si>
    <t xml:space="preserve">         34.00</t>
  </si>
  <si>
    <t>МД, 2700</t>
  </si>
  <si>
    <t>МД, 4000</t>
  </si>
  <si>
    <t>3800</t>
  </si>
  <si>
    <t>60С2ХА</t>
  </si>
  <si>
    <t>МД, 4800</t>
  </si>
  <si>
    <t xml:space="preserve">         36.00</t>
  </si>
  <si>
    <t>60С2ХФА</t>
  </si>
  <si>
    <t>2700-3500</t>
  </si>
  <si>
    <t>5600-6000</t>
  </si>
  <si>
    <t>5000-5400</t>
  </si>
  <si>
    <t>5600-5700</t>
  </si>
  <si>
    <t>4100-5900</t>
  </si>
  <si>
    <t>70Г</t>
  </si>
  <si>
    <t>МД, 2850</t>
  </si>
  <si>
    <t>Прокат сортовой конструкционный никельсодержащий</t>
  </si>
  <si>
    <t>10ХСНД</t>
  </si>
  <si>
    <t>ГОСТ 19281-89</t>
  </si>
  <si>
    <t>12ХН3А</t>
  </si>
  <si>
    <t>2700-3600</t>
  </si>
  <si>
    <t>2900</t>
  </si>
  <si>
    <t xml:space="preserve">        290.00</t>
  </si>
  <si>
    <t>3000-3100</t>
  </si>
  <si>
    <t>15ХГН2ТА</t>
  </si>
  <si>
    <t>20ХН3А</t>
  </si>
  <si>
    <t>2800</t>
  </si>
  <si>
    <t>36Х2Н2МФА</t>
  </si>
  <si>
    <t xml:space="preserve">        110.00</t>
  </si>
  <si>
    <t>38Х2Н2МА</t>
  </si>
  <si>
    <t>3200</t>
  </si>
  <si>
    <t>2800-3000</t>
  </si>
  <si>
    <t>2300-2600</t>
  </si>
  <si>
    <t>2700-2800</t>
  </si>
  <si>
    <t>38ХГН</t>
  </si>
  <si>
    <t>2300</t>
  </si>
  <si>
    <t>38ХН3МА</t>
  </si>
  <si>
    <t>38ХН3МФА</t>
  </si>
  <si>
    <t>КД, 815</t>
  </si>
  <si>
    <t xml:space="preserve">        220.00</t>
  </si>
  <si>
    <t>45ХН</t>
  </si>
  <si>
    <t>АС20ХГНМ</t>
  </si>
  <si>
    <t>немерная длина, 3500-4000</t>
  </si>
  <si>
    <t>Прокат сортовой холоднотянутый (без подшипникового)</t>
  </si>
  <si>
    <t>09Г2С</t>
  </si>
  <si>
    <t>нагартованный</t>
  </si>
  <si>
    <t>ГОСТ 19281-2014</t>
  </si>
  <si>
    <t>В</t>
  </si>
  <si>
    <t>АС14</t>
  </si>
  <si>
    <t>АС35Г2</t>
  </si>
  <si>
    <t xml:space="preserve">         12.40</t>
  </si>
  <si>
    <t>нагартов.отпущенный</t>
  </si>
  <si>
    <t>ТУ 14-1-3271-2007</t>
  </si>
  <si>
    <t xml:space="preserve">         43.00</t>
  </si>
  <si>
    <t>немерная длина, 4500-5000</t>
  </si>
  <si>
    <t>С-35ХГС</t>
  </si>
  <si>
    <t xml:space="preserve">         25.00</t>
  </si>
  <si>
    <t>ГОСТ В10230-75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</si>
</sst>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* #,##0.00\ ;\ * \(#,##0.00\);\ * \-#\ ;@\ "/>
    <numFmt numFmtId="165" formatCode="\ * #,##0.000\ ;\ * \(#,##0.000\);\ * \-#\ ;@\ 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2"/>
        <bgColor indexed="44"/>
      </patternFill>
    </fill>
    <fill>
      <patternFill patternType="solid">
        <fgColor theme="0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87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 applyProtection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right" vertical="center" wrapText="1"/>
    </xf>
    <xf numFmtId="164" fontId="2" fillId="0" borderId="6" xfId="1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164" fontId="3" fillId="2" borderId="4" xfId="1" applyNumberFormat="1" applyFont="1" applyFill="1" applyBorder="1" applyAlignment="1" applyProtection="1">
      <alignment horizontal="right"/>
    </xf>
    <xf numFmtId="0" fontId="3" fillId="0" borderId="7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center"/>
    </xf>
    <xf numFmtId="164" fontId="4" fillId="2" borderId="11" xfId="1" applyNumberFormat="1" applyFont="1" applyFill="1" applyBorder="1" applyAlignment="1" applyProtection="1">
      <alignment horizontal="right"/>
    </xf>
    <xf numFmtId="0" fontId="4" fillId="0" borderId="5" xfId="0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center"/>
    </xf>
    <xf numFmtId="0" fontId="3" fillId="2" borderId="11" xfId="0" applyFont="1" applyFill="1" applyBorder="1"/>
    <xf numFmtId="0" fontId="3" fillId="0" borderId="5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right"/>
    </xf>
    <xf numFmtId="164" fontId="3" fillId="2" borderId="5" xfId="1" applyNumberFormat="1" applyFont="1" applyFill="1" applyBorder="1" applyAlignment="1" applyProtection="1">
      <alignment horizontal="right"/>
    </xf>
    <xf numFmtId="0" fontId="3" fillId="0" borderId="13" xfId="0" applyFont="1" applyFill="1" applyBorder="1" applyAlignment="1">
      <alignment horizontal="center"/>
    </xf>
    <xf numFmtId="164" fontId="3" fillId="2" borderId="14" xfId="1" applyNumberFormat="1" applyFont="1" applyFill="1" applyBorder="1" applyAlignment="1" applyProtection="1">
      <alignment horizontal="right"/>
    </xf>
    <xf numFmtId="164" fontId="4" fillId="2" borderId="5" xfId="1" applyNumberFormat="1" applyFont="1" applyFill="1" applyBorder="1" applyAlignment="1" applyProtection="1">
      <alignment horizontal="right"/>
    </xf>
    <xf numFmtId="0" fontId="3" fillId="2" borderId="5" xfId="0" applyFont="1" applyFill="1" applyBorder="1"/>
    <xf numFmtId="0" fontId="4" fillId="2" borderId="5" xfId="0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5" xfId="1" applyFont="1" applyFill="1" applyBorder="1" applyAlignment="1" applyProtection="1">
      <alignment horizontal="center"/>
    </xf>
    <xf numFmtId="164" fontId="4" fillId="0" borderId="15" xfId="1" applyFont="1" applyFill="1" applyBorder="1" applyAlignment="1" applyProtection="1">
      <alignment horizontal="center" vertical="center" wrapText="1"/>
    </xf>
    <xf numFmtId="0" fontId="1" fillId="0" borderId="0" xfId="0" applyFont="1"/>
    <xf numFmtId="165" fontId="3" fillId="0" borderId="5" xfId="1" applyNumberFormat="1" applyFont="1" applyFill="1" applyBorder="1" applyAlignment="1" applyProtection="1">
      <alignment horizontal="right"/>
    </xf>
    <xf numFmtId="165" fontId="4" fillId="0" borderId="5" xfId="1" applyNumberFormat="1" applyFont="1" applyFill="1" applyBorder="1" applyAlignment="1" applyProtection="1"/>
    <xf numFmtId="165" fontId="4" fillId="0" borderId="5" xfId="1" applyNumberFormat="1" applyFont="1" applyFill="1" applyBorder="1" applyAlignment="1" applyProtection="1">
      <alignment horizontal="center"/>
    </xf>
    <xf numFmtId="165" fontId="4" fillId="0" borderId="5" xfId="1" applyNumberFormat="1" applyFont="1" applyFill="1" applyBorder="1" applyAlignment="1" applyProtection="1">
      <alignment horizontal="right"/>
    </xf>
    <xf numFmtId="165" fontId="4" fillId="0" borderId="11" xfId="1" applyNumberFormat="1" applyFont="1" applyFill="1" applyBorder="1" applyAlignment="1" applyProtection="1">
      <alignment horizontal="right"/>
    </xf>
    <xf numFmtId="165" fontId="4" fillId="0" borderId="12" xfId="1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horizontal="center" vertical="center" wrapText="1"/>
    </xf>
    <xf numFmtId="165" fontId="4" fillId="0" borderId="13" xfId="1" applyNumberFormat="1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 vertical="center" wrapText="1"/>
    </xf>
    <xf numFmtId="164" fontId="4" fillId="4" borderId="0" xfId="1" applyFont="1" applyFill="1" applyBorder="1" applyAlignment="1" applyProtection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2" fillId="5" borderId="2" xfId="1" applyFont="1" applyFill="1" applyBorder="1" applyAlignment="1" applyProtection="1">
      <alignment horizontal="center" vertical="center"/>
    </xf>
    <xf numFmtId="164" fontId="2" fillId="5" borderId="2" xfId="1" applyNumberFormat="1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center" vertical="center" wrapText="1"/>
    </xf>
    <xf numFmtId="164" fontId="3" fillId="6" borderId="4" xfId="1" applyFont="1" applyFill="1" applyBorder="1" applyAlignment="1" applyProtection="1">
      <alignment horizontal="center"/>
    </xf>
    <xf numFmtId="0" fontId="4" fillId="6" borderId="9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center" vertical="center" wrapText="1"/>
    </xf>
    <xf numFmtId="164" fontId="4" fillId="6" borderId="9" xfId="1" applyFont="1" applyFill="1" applyBorder="1" applyAlignment="1" applyProtection="1">
      <alignment horizontal="center"/>
    </xf>
    <xf numFmtId="0" fontId="3" fillId="6" borderId="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center" vertical="center" wrapText="1"/>
    </xf>
    <xf numFmtId="164" fontId="3" fillId="6" borderId="9" xfId="1" applyFont="1" applyFill="1" applyBorder="1" applyAlignment="1" applyProtection="1">
      <alignment horizontal="center"/>
    </xf>
    <xf numFmtId="0" fontId="3" fillId="6" borderId="10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 vertical="center" wrapText="1"/>
    </xf>
    <xf numFmtId="164" fontId="3" fillId="6" borderId="5" xfId="1" applyFont="1" applyFill="1" applyBorder="1" applyAlignment="1" applyProtection="1">
      <alignment horizontal="center"/>
    </xf>
    <xf numFmtId="0" fontId="3" fillId="6" borderId="7" xfId="0" applyFont="1" applyFill="1" applyBorder="1" applyAlignment="1">
      <alignment horizontal="center" vertical="center" wrapText="1"/>
    </xf>
    <xf numFmtId="164" fontId="3" fillId="6" borderId="7" xfId="1" applyFont="1" applyFill="1" applyBorder="1" applyAlignment="1" applyProtection="1">
      <alignment horizontal="center"/>
    </xf>
    <xf numFmtId="0" fontId="3" fillId="2" borderId="13" xfId="0" applyFont="1" applyFill="1" applyBorder="1"/>
    <xf numFmtId="164" fontId="3" fillId="0" borderId="13" xfId="0" applyNumberFormat="1" applyFont="1" applyFill="1" applyBorder="1" applyAlignment="1">
      <alignment horizontal="right"/>
    </xf>
    <xf numFmtId="0" fontId="4" fillId="6" borderId="5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center" vertical="center" wrapText="1"/>
    </xf>
    <xf numFmtId="164" fontId="4" fillId="6" borderId="5" xfId="1" applyFont="1" applyFill="1" applyBorder="1" applyAlignment="1" applyProtection="1">
      <alignment horizontal="center"/>
    </xf>
    <xf numFmtId="0" fontId="3" fillId="6" borderId="5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center" vertical="center" wrapText="1"/>
    </xf>
    <xf numFmtId="164" fontId="4" fillId="7" borderId="5" xfId="1" applyFont="1" applyFill="1" applyBorder="1" applyAlignment="1" applyProtection="1">
      <alignment horizontal="center"/>
    </xf>
    <xf numFmtId="0" fontId="4" fillId="0" borderId="5" xfId="0" applyFont="1" applyFill="1" applyBorder="1"/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 wrapText="1"/>
    </xf>
    <xf numFmtId="164" fontId="4" fillId="6" borderId="13" xfId="1" applyFont="1" applyFill="1" applyBorder="1" applyAlignment="1" applyProtection="1">
      <alignment horizontal="center" vertical="center" wrapText="1"/>
    </xf>
    <xf numFmtId="164" fontId="3" fillId="6" borderId="4" xfId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164" fontId="4" fillId="0" borderId="5" xfId="1" applyFont="1" applyFill="1" applyBorder="1" applyAlignment="1" applyProtection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3" fillId="0" borderId="13" xfId="1" applyFont="1" applyFill="1" applyBorder="1" applyAlignment="1" applyProtection="1">
      <alignment horizontal="center"/>
    </xf>
    <xf numFmtId="0" fontId="3" fillId="0" borderId="13" xfId="0" applyFont="1" applyFill="1" applyBorder="1"/>
    <xf numFmtId="49" fontId="6" fillId="0" borderId="0" xfId="0" applyNumberFormat="1" applyFont="1"/>
    <xf numFmtId="0" fontId="6" fillId="0" borderId="0" xfId="0" applyFont="1"/>
    <xf numFmtId="49" fontId="0" fillId="0" borderId="0" xfId="0" applyNumberFormat="1"/>
  </cellXfs>
  <cellStyles count="2">
    <cellStyle name="Обычный" xfId="0" builtinId="0"/>
    <cellStyle name="Финансов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abSelected="1" workbookViewId="0">
      <selection activeCell="A47" sqref="A47:J313"/>
    </sheetView>
  </sheetViews>
  <sheetFormatPr defaultRowHeight="15" x14ac:dyDescent="0.25"/>
  <cols>
    <col min="2" max="2" width="14.7109375" customWidth="1"/>
    <col min="3" max="3" width="11.5703125" customWidth="1"/>
    <col min="4" max="4" width="20.42578125" customWidth="1"/>
    <col min="5" max="5" width="14.5703125" customWidth="1"/>
    <col min="7" max="7" width="12.85546875" customWidth="1"/>
  </cols>
  <sheetData>
    <row r="1" spans="1:7" x14ac:dyDescent="0.25">
      <c r="A1" t="s">
        <v>50</v>
      </c>
    </row>
    <row r="2" spans="1:7" ht="15.75" thickBot="1" x14ac:dyDescent="0.3">
      <c r="A2" s="27" t="s">
        <v>38</v>
      </c>
    </row>
    <row r="3" spans="1:7" ht="51" x14ac:dyDescent="0.25">
      <c r="A3" s="41" t="s">
        <v>0</v>
      </c>
      <c r="B3" s="42" t="s">
        <v>1</v>
      </c>
      <c r="C3" s="43" t="s">
        <v>2</v>
      </c>
      <c r="D3" s="1" t="s">
        <v>3</v>
      </c>
      <c r="E3" s="1" t="s">
        <v>4</v>
      </c>
      <c r="F3" s="2" t="s">
        <v>42</v>
      </c>
      <c r="G3" s="44" t="s">
        <v>48</v>
      </c>
    </row>
    <row r="4" spans="1:7" x14ac:dyDescent="0.25">
      <c r="A4" s="45" t="s">
        <v>8</v>
      </c>
      <c r="B4" s="46" t="s">
        <v>6</v>
      </c>
      <c r="C4" s="47">
        <v>77</v>
      </c>
      <c r="D4" s="6"/>
      <c r="E4" s="6" t="s">
        <v>9</v>
      </c>
      <c r="F4" s="7">
        <f>2.1-1</f>
        <v>1.1000000000000001</v>
      </c>
      <c r="G4" s="9">
        <v>34400</v>
      </c>
    </row>
    <row r="5" spans="1:7" x14ac:dyDescent="0.25">
      <c r="A5" s="48" t="s">
        <v>5</v>
      </c>
      <c r="B5" s="49" t="s">
        <v>6</v>
      </c>
      <c r="C5" s="50">
        <v>190</v>
      </c>
      <c r="D5" s="10" t="s">
        <v>7</v>
      </c>
      <c r="E5" s="10" t="s">
        <v>10</v>
      </c>
      <c r="F5" s="11">
        <f>3.06-0.76</f>
        <v>2.2999999999999998</v>
      </c>
      <c r="G5" s="13">
        <v>41600</v>
      </c>
    </row>
    <row r="6" spans="1:7" x14ac:dyDescent="0.25">
      <c r="A6" s="51" t="s">
        <v>11</v>
      </c>
      <c r="B6" s="52" t="s">
        <v>6</v>
      </c>
      <c r="C6" s="53">
        <v>48</v>
      </c>
      <c r="D6" s="14"/>
      <c r="E6" s="14"/>
      <c r="F6" s="15">
        <v>5.09</v>
      </c>
      <c r="G6" s="17">
        <v>37000</v>
      </c>
    </row>
    <row r="7" spans="1:7" x14ac:dyDescent="0.25">
      <c r="A7" s="51" t="s">
        <v>11</v>
      </c>
      <c r="B7" s="52" t="s">
        <v>6</v>
      </c>
      <c r="C7" s="53">
        <v>48</v>
      </c>
      <c r="D7" s="14"/>
      <c r="E7" s="14"/>
      <c r="F7" s="15">
        <v>3.55</v>
      </c>
      <c r="G7" s="17">
        <v>37000</v>
      </c>
    </row>
    <row r="8" spans="1:7" x14ac:dyDescent="0.25">
      <c r="A8" s="51" t="s">
        <v>11</v>
      </c>
      <c r="B8" s="52" t="s">
        <v>6</v>
      </c>
      <c r="C8" s="53">
        <v>48</v>
      </c>
      <c r="D8" s="14"/>
      <c r="E8" s="14"/>
      <c r="F8" s="15">
        <v>4.9000000000000004</v>
      </c>
      <c r="G8" s="17">
        <v>37000</v>
      </c>
    </row>
    <row r="9" spans="1:7" x14ac:dyDescent="0.25">
      <c r="A9" s="51" t="s">
        <v>11</v>
      </c>
      <c r="B9" s="52" t="s">
        <v>6</v>
      </c>
      <c r="C9" s="53">
        <v>48</v>
      </c>
      <c r="D9" s="14"/>
      <c r="E9" s="14"/>
      <c r="F9" s="15">
        <v>4.17</v>
      </c>
      <c r="G9" s="17">
        <v>37000</v>
      </c>
    </row>
    <row r="10" spans="1:7" x14ac:dyDescent="0.25">
      <c r="A10" s="51" t="s">
        <v>11</v>
      </c>
      <c r="B10" s="52" t="s">
        <v>6</v>
      </c>
      <c r="C10" s="53">
        <v>48</v>
      </c>
      <c r="D10" s="14"/>
      <c r="E10" s="14"/>
      <c r="F10" s="15">
        <v>3.19</v>
      </c>
      <c r="G10" s="17">
        <v>37000</v>
      </c>
    </row>
    <row r="11" spans="1:7" x14ac:dyDescent="0.25">
      <c r="A11" s="54" t="s">
        <v>13</v>
      </c>
      <c r="B11" s="55" t="s">
        <v>6</v>
      </c>
      <c r="C11" s="56">
        <v>22</v>
      </c>
      <c r="D11" s="16" t="s">
        <v>14</v>
      </c>
      <c r="E11" s="16" t="s">
        <v>15</v>
      </c>
      <c r="F11" s="18">
        <v>3.94</v>
      </c>
      <c r="G11" s="17">
        <v>37600</v>
      </c>
    </row>
    <row r="12" spans="1:7" x14ac:dyDescent="0.25">
      <c r="A12" s="54" t="s">
        <v>13</v>
      </c>
      <c r="B12" s="55" t="s">
        <v>6</v>
      </c>
      <c r="C12" s="56">
        <v>22</v>
      </c>
      <c r="D12" s="16" t="s">
        <v>14</v>
      </c>
      <c r="E12" s="16" t="s">
        <v>15</v>
      </c>
      <c r="F12" s="18">
        <v>2.74</v>
      </c>
      <c r="G12" s="17">
        <v>37600</v>
      </c>
    </row>
    <row r="13" spans="1:7" x14ac:dyDescent="0.25">
      <c r="A13" s="51" t="s">
        <v>16</v>
      </c>
      <c r="B13" s="57" t="s">
        <v>6</v>
      </c>
      <c r="C13" s="58">
        <v>68</v>
      </c>
      <c r="D13" s="8"/>
      <c r="E13" s="19" t="s">
        <v>17</v>
      </c>
      <c r="F13" s="20">
        <f>1.25</f>
        <v>1.25</v>
      </c>
      <c r="G13" s="17">
        <v>40800</v>
      </c>
    </row>
    <row r="14" spans="1:7" x14ac:dyDescent="0.25">
      <c r="A14" s="54" t="s">
        <v>19</v>
      </c>
      <c r="B14" s="55" t="s">
        <v>18</v>
      </c>
      <c r="C14" s="56">
        <v>60</v>
      </c>
      <c r="D14" s="19"/>
      <c r="E14" s="19" t="s">
        <v>20</v>
      </c>
      <c r="F14" s="59">
        <f>4.34-0.97</f>
        <v>3.37</v>
      </c>
      <c r="G14" s="60">
        <v>100500</v>
      </c>
    </row>
    <row r="15" spans="1:7" x14ac:dyDescent="0.25">
      <c r="A15" s="61" t="s">
        <v>22</v>
      </c>
      <c r="B15" s="62" t="s">
        <v>18</v>
      </c>
      <c r="C15" s="63">
        <v>12</v>
      </c>
      <c r="D15" s="12"/>
      <c r="E15" s="12"/>
      <c r="F15" s="21">
        <f>4.1</f>
        <v>4.0999999999999996</v>
      </c>
      <c r="G15" s="17">
        <v>40965</v>
      </c>
    </row>
    <row r="16" spans="1:7" x14ac:dyDescent="0.25">
      <c r="A16" s="61" t="s">
        <v>22</v>
      </c>
      <c r="B16" s="62" t="s">
        <v>18</v>
      </c>
      <c r="C16" s="63">
        <v>19</v>
      </c>
      <c r="D16" s="12"/>
      <c r="E16" s="12"/>
      <c r="F16" s="21">
        <f>1.7</f>
        <v>1.7</v>
      </c>
      <c r="G16" s="17">
        <v>40965</v>
      </c>
    </row>
    <row r="17" spans="1:7" x14ac:dyDescent="0.25">
      <c r="A17" s="54" t="s">
        <v>22</v>
      </c>
      <c r="B17" s="55" t="s">
        <v>6</v>
      </c>
      <c r="C17" s="56">
        <v>280</v>
      </c>
      <c r="D17" s="16"/>
      <c r="E17" s="16"/>
      <c r="F17" s="18">
        <v>4.78</v>
      </c>
      <c r="G17" s="17">
        <v>39700</v>
      </c>
    </row>
    <row r="18" spans="1:7" x14ac:dyDescent="0.25">
      <c r="A18" s="64" t="s">
        <v>23</v>
      </c>
      <c r="B18" s="55" t="s">
        <v>6</v>
      </c>
      <c r="C18" s="56">
        <v>16</v>
      </c>
      <c r="D18" s="16"/>
      <c r="E18" s="12" t="s">
        <v>24</v>
      </c>
      <c r="F18" s="18">
        <f>1.04</f>
        <v>1.04</v>
      </c>
      <c r="G18" s="17">
        <v>37600</v>
      </c>
    </row>
    <row r="19" spans="1:7" x14ac:dyDescent="0.25">
      <c r="A19" s="64" t="s">
        <v>13</v>
      </c>
      <c r="B19" s="55" t="s">
        <v>6</v>
      </c>
      <c r="C19" s="56">
        <v>12.4</v>
      </c>
      <c r="D19" s="16" t="s">
        <v>25</v>
      </c>
      <c r="E19" s="16" t="s">
        <v>26</v>
      </c>
      <c r="F19" s="22">
        <v>2.27</v>
      </c>
      <c r="G19" s="17">
        <v>68355</v>
      </c>
    </row>
    <row r="20" spans="1:7" x14ac:dyDescent="0.25">
      <c r="A20" s="61" t="s">
        <v>22</v>
      </c>
      <c r="B20" s="62" t="s">
        <v>6</v>
      </c>
      <c r="C20" s="63">
        <v>100</v>
      </c>
      <c r="D20" s="12"/>
      <c r="E20" s="12" t="s">
        <v>27</v>
      </c>
      <c r="F20" s="23">
        <v>1.87</v>
      </c>
      <c r="G20" s="17">
        <v>37387</v>
      </c>
    </row>
    <row r="21" spans="1:7" x14ac:dyDescent="0.25">
      <c r="A21" s="61" t="s">
        <v>19</v>
      </c>
      <c r="B21" s="62" t="s">
        <v>18</v>
      </c>
      <c r="C21" s="63">
        <v>65</v>
      </c>
      <c r="D21" s="12" t="s">
        <v>28</v>
      </c>
      <c r="E21" s="12" t="s">
        <v>29</v>
      </c>
      <c r="F21" s="23">
        <v>1.22</v>
      </c>
      <c r="G21" s="17">
        <v>78400</v>
      </c>
    </row>
    <row r="22" spans="1:7" x14ac:dyDescent="0.25">
      <c r="A22" s="61" t="s">
        <v>30</v>
      </c>
      <c r="B22" s="62" t="s">
        <v>6</v>
      </c>
      <c r="C22" s="63">
        <v>45</v>
      </c>
      <c r="D22" s="12"/>
      <c r="E22" s="12" t="s">
        <v>9</v>
      </c>
      <c r="F22" s="23">
        <f>1.6</f>
        <v>1.6</v>
      </c>
      <c r="G22" s="17">
        <v>30900</v>
      </c>
    </row>
    <row r="23" spans="1:7" x14ac:dyDescent="0.25">
      <c r="A23" s="61" t="s">
        <v>30</v>
      </c>
      <c r="B23" s="62" t="s">
        <v>6</v>
      </c>
      <c r="C23" s="63">
        <v>60</v>
      </c>
      <c r="D23" s="12"/>
      <c r="E23" s="12" t="s">
        <v>9</v>
      </c>
      <c r="F23" s="23">
        <f>1</f>
        <v>1</v>
      </c>
      <c r="G23" s="17">
        <v>30900</v>
      </c>
    </row>
    <row r="24" spans="1:7" x14ac:dyDescent="0.25">
      <c r="A24" s="61" t="s">
        <v>22</v>
      </c>
      <c r="B24" s="62" t="s">
        <v>6</v>
      </c>
      <c r="C24" s="63">
        <v>56</v>
      </c>
      <c r="D24" s="12"/>
      <c r="E24" s="12" t="s">
        <v>27</v>
      </c>
      <c r="F24" s="23">
        <v>3.91</v>
      </c>
      <c r="G24" s="17">
        <v>35413</v>
      </c>
    </row>
    <row r="25" spans="1:7" x14ac:dyDescent="0.25">
      <c r="A25" s="65" t="s">
        <v>23</v>
      </c>
      <c r="B25" s="66" t="s">
        <v>6</v>
      </c>
      <c r="C25" s="67">
        <v>18</v>
      </c>
      <c r="D25" s="12" t="s">
        <v>12</v>
      </c>
      <c r="E25" s="12" t="s">
        <v>31</v>
      </c>
      <c r="F25" s="23">
        <v>2.5299999999999998</v>
      </c>
      <c r="G25" s="17">
        <v>65734</v>
      </c>
    </row>
    <row r="26" spans="1:7" x14ac:dyDescent="0.25">
      <c r="A26" s="61" t="s">
        <v>32</v>
      </c>
      <c r="B26" s="62" t="s">
        <v>6</v>
      </c>
      <c r="C26" s="63">
        <v>100</v>
      </c>
      <c r="D26" s="12" t="s">
        <v>33</v>
      </c>
      <c r="E26" s="12" t="s">
        <v>34</v>
      </c>
      <c r="F26" s="23">
        <f>3.26+2.71</f>
        <v>5.97</v>
      </c>
      <c r="G26" s="17">
        <v>33700</v>
      </c>
    </row>
    <row r="27" spans="1:7" x14ac:dyDescent="0.25">
      <c r="A27" s="61" t="s">
        <v>40</v>
      </c>
      <c r="B27" s="62" t="s">
        <v>6</v>
      </c>
      <c r="C27" s="63">
        <v>30</v>
      </c>
      <c r="D27" s="12" t="s">
        <v>41</v>
      </c>
      <c r="E27" s="12"/>
      <c r="F27" s="23">
        <f>1.43</f>
        <v>1.43</v>
      </c>
      <c r="G27" s="17">
        <v>40800</v>
      </c>
    </row>
    <row r="28" spans="1:7" x14ac:dyDescent="0.25">
      <c r="A28" s="38"/>
      <c r="B28" s="39"/>
      <c r="C28" s="40"/>
      <c r="D28" s="37"/>
      <c r="E28" s="37"/>
    </row>
    <row r="29" spans="1:7" x14ac:dyDescent="0.25">
      <c r="A29" s="36" t="s">
        <v>39</v>
      </c>
    </row>
    <row r="30" spans="1:7" x14ac:dyDescent="0.25">
      <c r="A30" s="64">
        <v>35</v>
      </c>
      <c r="B30" s="55" t="s">
        <v>18</v>
      </c>
      <c r="C30" s="56">
        <v>38</v>
      </c>
      <c r="D30" s="12"/>
      <c r="E30" s="16"/>
      <c r="F30" s="28">
        <f>3.3-1.04</f>
        <v>2.2599999999999998</v>
      </c>
      <c r="G30" s="24">
        <v>34135</v>
      </c>
    </row>
    <row r="31" spans="1:7" x14ac:dyDescent="0.25">
      <c r="A31" s="61">
        <v>45</v>
      </c>
      <c r="B31" s="62" t="s">
        <v>18</v>
      </c>
      <c r="C31" s="63">
        <v>17</v>
      </c>
      <c r="D31" s="12"/>
      <c r="E31" s="12"/>
      <c r="F31" s="29">
        <f>1.57-0.009</f>
        <v>1.5610000000000002</v>
      </c>
      <c r="G31" s="25">
        <v>35135</v>
      </c>
    </row>
    <row r="32" spans="1:7" x14ac:dyDescent="0.25">
      <c r="A32" s="61">
        <v>20</v>
      </c>
      <c r="B32" s="62" t="s">
        <v>6</v>
      </c>
      <c r="C32" s="63">
        <v>22</v>
      </c>
      <c r="D32" s="12"/>
      <c r="E32" s="12" t="s">
        <v>21</v>
      </c>
      <c r="F32" s="30">
        <f>1.1-0.014-0.1-0.158</f>
        <v>0.82800000000000007</v>
      </c>
      <c r="G32" s="24">
        <v>40722</v>
      </c>
    </row>
    <row r="33" spans="1:10" x14ac:dyDescent="0.25">
      <c r="A33" s="61" t="s">
        <v>35</v>
      </c>
      <c r="B33" s="62" t="s">
        <v>6</v>
      </c>
      <c r="C33" s="63">
        <v>115</v>
      </c>
      <c r="D33" s="12"/>
      <c r="E33" s="12"/>
      <c r="F33" s="31">
        <f>2.83+3.3</f>
        <v>6.13</v>
      </c>
      <c r="G33" s="24">
        <v>84400</v>
      </c>
    </row>
    <row r="34" spans="1:10" x14ac:dyDescent="0.25">
      <c r="A34" s="61" t="s">
        <v>36</v>
      </c>
      <c r="B34" s="62" t="s">
        <v>6</v>
      </c>
      <c r="C34" s="63">
        <v>290</v>
      </c>
      <c r="D34" s="12"/>
      <c r="E34" s="12" t="s">
        <v>9</v>
      </c>
      <c r="F34" s="31">
        <v>1.6800000000000002</v>
      </c>
      <c r="G34" s="24">
        <v>34500</v>
      </c>
    </row>
    <row r="35" spans="1:10" x14ac:dyDescent="0.25">
      <c r="A35" s="69" t="s">
        <v>22</v>
      </c>
      <c r="B35" s="49" t="s">
        <v>6</v>
      </c>
      <c r="C35" s="50">
        <v>80</v>
      </c>
      <c r="D35" s="10"/>
      <c r="E35" s="10"/>
      <c r="F35" s="32">
        <f>3.89-0.985</f>
        <v>2.9050000000000002</v>
      </c>
      <c r="G35" s="24">
        <v>36400</v>
      </c>
    </row>
    <row r="36" spans="1:10" x14ac:dyDescent="0.25">
      <c r="A36" s="70" t="s">
        <v>37</v>
      </c>
      <c r="B36" s="62" t="s">
        <v>6</v>
      </c>
      <c r="C36" s="63">
        <v>30</v>
      </c>
      <c r="D36" s="12"/>
      <c r="E36" s="12"/>
      <c r="F36" s="33">
        <v>2.74</v>
      </c>
      <c r="G36" s="24">
        <v>76600</v>
      </c>
    </row>
    <row r="37" spans="1:10" x14ac:dyDescent="0.25">
      <c r="A37" s="71">
        <v>20</v>
      </c>
      <c r="B37" s="72" t="s">
        <v>18</v>
      </c>
      <c r="C37" s="73">
        <v>8</v>
      </c>
      <c r="D37" s="34"/>
      <c r="E37" s="34" t="s">
        <v>21</v>
      </c>
      <c r="F37" s="35">
        <f>5.1-0.1</f>
        <v>5</v>
      </c>
      <c r="G37" s="26">
        <v>54580</v>
      </c>
    </row>
    <row r="38" spans="1:10" x14ac:dyDescent="0.25">
      <c r="A38" s="71">
        <v>20</v>
      </c>
      <c r="B38" s="72" t="s">
        <v>18</v>
      </c>
      <c r="C38" s="73">
        <v>10</v>
      </c>
      <c r="D38" s="34"/>
      <c r="E38" s="34" t="s">
        <v>21</v>
      </c>
      <c r="F38" s="35">
        <f>3.63+1.09</f>
        <v>4.72</v>
      </c>
      <c r="G38" s="26">
        <v>52135</v>
      </c>
    </row>
    <row r="39" spans="1:10" x14ac:dyDescent="0.25">
      <c r="A39" s="71" t="s">
        <v>22</v>
      </c>
      <c r="B39" s="72" t="s">
        <v>6</v>
      </c>
      <c r="C39" s="73">
        <v>120</v>
      </c>
      <c r="D39" s="34"/>
      <c r="E39" s="34"/>
      <c r="F39" s="35">
        <v>1.1990000000000001</v>
      </c>
      <c r="G39" s="26">
        <v>38100</v>
      </c>
    </row>
    <row r="40" spans="1:10" x14ac:dyDescent="0.25">
      <c r="A40" s="46" t="s">
        <v>5</v>
      </c>
      <c r="B40" s="46" t="s">
        <v>6</v>
      </c>
      <c r="C40" s="74">
        <v>190</v>
      </c>
      <c r="D40" s="3" t="s">
        <v>43</v>
      </c>
      <c r="E40" s="3"/>
      <c r="F40" s="4">
        <v>0.76</v>
      </c>
      <c r="G40" s="5">
        <v>41600</v>
      </c>
    </row>
    <row r="41" spans="1:10" x14ac:dyDescent="0.25">
      <c r="A41" s="75">
        <v>40</v>
      </c>
      <c r="B41" s="76" t="s">
        <v>18</v>
      </c>
      <c r="C41" s="77">
        <v>30</v>
      </c>
      <c r="D41" s="12"/>
      <c r="E41" s="12" t="s">
        <v>45</v>
      </c>
      <c r="F41" s="68">
        <v>5.94</v>
      </c>
      <c r="G41" s="24">
        <v>49815</v>
      </c>
    </row>
    <row r="42" spans="1:10" x14ac:dyDescent="0.25">
      <c r="A42" s="78" t="s">
        <v>46</v>
      </c>
      <c r="B42" s="79" t="s">
        <v>6</v>
      </c>
      <c r="C42" s="25">
        <v>32</v>
      </c>
      <c r="D42" s="16" t="s">
        <v>21</v>
      </c>
      <c r="E42" s="16" t="s">
        <v>31</v>
      </c>
      <c r="F42" s="22">
        <v>1.7</v>
      </c>
      <c r="G42" s="17">
        <v>149820</v>
      </c>
    </row>
    <row r="43" spans="1:10" x14ac:dyDescent="0.25">
      <c r="A43" s="80">
        <v>20</v>
      </c>
      <c r="B43" s="81" t="s">
        <v>6</v>
      </c>
      <c r="C43" s="82">
        <v>40</v>
      </c>
      <c r="D43" s="19"/>
      <c r="E43" s="19" t="s">
        <v>9</v>
      </c>
      <c r="F43" s="83">
        <v>1.99</v>
      </c>
      <c r="G43" s="60">
        <v>25945</v>
      </c>
    </row>
    <row r="44" spans="1:10" x14ac:dyDescent="0.25">
      <c r="A44" s="80" t="s">
        <v>47</v>
      </c>
      <c r="B44" s="81" t="s">
        <v>6</v>
      </c>
      <c r="C44" s="82">
        <v>150</v>
      </c>
      <c r="D44" s="19"/>
      <c r="E44" s="19"/>
      <c r="F44" s="83">
        <v>0.55500000000000005</v>
      </c>
      <c r="G44" s="60">
        <v>34200</v>
      </c>
    </row>
    <row r="46" spans="1:10" x14ac:dyDescent="0.25">
      <c r="A46" s="27" t="s">
        <v>49</v>
      </c>
    </row>
    <row r="47" spans="1:10" x14ac:dyDescent="0.25">
      <c r="A47" s="84" t="s">
        <v>51</v>
      </c>
      <c r="B47" s="84" t="s">
        <v>0</v>
      </c>
      <c r="C47" s="84" t="s">
        <v>1</v>
      </c>
      <c r="D47" s="84" t="s">
        <v>52</v>
      </c>
      <c r="E47" s="84" t="s">
        <v>53</v>
      </c>
      <c r="F47" s="84" t="s">
        <v>54</v>
      </c>
      <c r="G47" s="84" t="s">
        <v>55</v>
      </c>
      <c r="H47" s="84" t="s">
        <v>56</v>
      </c>
      <c r="I47" s="84" t="s">
        <v>57</v>
      </c>
      <c r="J47" s="85" t="s">
        <v>58</v>
      </c>
    </row>
    <row r="48" spans="1:10" x14ac:dyDescent="0.25">
      <c r="A48" s="86" t="s">
        <v>59</v>
      </c>
      <c r="B48" s="86" t="s">
        <v>60</v>
      </c>
      <c r="C48" s="86" t="s">
        <v>61</v>
      </c>
      <c r="D48" s="86" t="s">
        <v>62</v>
      </c>
      <c r="E48" s="86" t="s">
        <v>63</v>
      </c>
      <c r="F48" s="86" t="s">
        <v>64</v>
      </c>
      <c r="G48" s="86" t="s">
        <v>65</v>
      </c>
      <c r="H48" s="86" t="s">
        <v>66</v>
      </c>
      <c r="J48">
        <v>3.64</v>
      </c>
    </row>
    <row r="49" spans="1:10" x14ac:dyDescent="0.25">
      <c r="A49" s="86" t="s">
        <v>59</v>
      </c>
      <c r="B49" s="86" t="s">
        <v>67</v>
      </c>
      <c r="C49" s="86" t="s">
        <v>61</v>
      </c>
      <c r="D49" s="86" t="s">
        <v>68</v>
      </c>
      <c r="E49" s="86" t="s">
        <v>63</v>
      </c>
      <c r="F49" s="86" t="s">
        <v>64</v>
      </c>
      <c r="G49" s="86" t="s">
        <v>69</v>
      </c>
      <c r="H49" s="86" t="s">
        <v>70</v>
      </c>
      <c r="I49" s="86" t="s">
        <v>71</v>
      </c>
      <c r="J49">
        <v>2.2400000000000002</v>
      </c>
    </row>
    <row r="50" spans="1:10" x14ac:dyDescent="0.25">
      <c r="A50" s="86" t="s">
        <v>59</v>
      </c>
      <c r="B50" s="86" t="s">
        <v>72</v>
      </c>
      <c r="C50" s="86" t="s">
        <v>61</v>
      </c>
      <c r="D50" s="86" t="s">
        <v>73</v>
      </c>
      <c r="E50" s="86"/>
      <c r="F50" s="86" t="s">
        <v>74</v>
      </c>
      <c r="G50" s="86" t="s">
        <v>75</v>
      </c>
      <c r="H50" s="86" t="s">
        <v>76</v>
      </c>
      <c r="J50">
        <v>4.9400000000000004</v>
      </c>
    </row>
    <row r="51" spans="1:10" x14ac:dyDescent="0.25">
      <c r="A51" s="86" t="s">
        <v>59</v>
      </c>
      <c r="B51" s="86" t="s">
        <v>16</v>
      </c>
      <c r="C51" s="86" t="s">
        <v>61</v>
      </c>
      <c r="D51" s="86" t="s">
        <v>77</v>
      </c>
      <c r="E51" s="86"/>
      <c r="F51" s="86" t="s">
        <v>64</v>
      </c>
      <c r="G51" s="86" t="s">
        <v>78</v>
      </c>
      <c r="H51" s="86" t="s">
        <v>79</v>
      </c>
      <c r="J51">
        <v>0.32</v>
      </c>
    </row>
    <row r="52" spans="1:10" x14ac:dyDescent="0.25">
      <c r="A52" s="86" t="s">
        <v>59</v>
      </c>
      <c r="B52" s="86" t="s">
        <v>16</v>
      </c>
      <c r="C52" s="86" t="s">
        <v>61</v>
      </c>
      <c r="D52" s="86" t="s">
        <v>77</v>
      </c>
      <c r="E52" s="86"/>
      <c r="F52" s="86" t="s">
        <v>64</v>
      </c>
      <c r="G52" s="86" t="s">
        <v>78</v>
      </c>
      <c r="H52" s="86" t="s">
        <v>79</v>
      </c>
      <c r="J52">
        <v>5.4</v>
      </c>
    </row>
    <row r="53" spans="1:10" x14ac:dyDescent="0.25">
      <c r="A53" s="86" t="s">
        <v>59</v>
      </c>
      <c r="B53" s="86" t="s">
        <v>16</v>
      </c>
      <c r="C53" s="86" t="s">
        <v>61</v>
      </c>
      <c r="D53" s="86" t="s">
        <v>77</v>
      </c>
      <c r="E53" s="86"/>
      <c r="F53" s="86" t="s">
        <v>64</v>
      </c>
      <c r="G53" s="86" t="s">
        <v>78</v>
      </c>
      <c r="H53" s="86" t="s">
        <v>79</v>
      </c>
      <c r="J53">
        <v>3.89</v>
      </c>
    </row>
    <row r="54" spans="1:10" x14ac:dyDescent="0.25">
      <c r="A54" s="86" t="s">
        <v>59</v>
      </c>
      <c r="B54" s="86" t="s">
        <v>16</v>
      </c>
      <c r="C54" s="86" t="s">
        <v>61</v>
      </c>
      <c r="D54" s="86" t="s">
        <v>77</v>
      </c>
      <c r="E54" s="86"/>
      <c r="F54" s="86" t="s">
        <v>64</v>
      </c>
      <c r="G54" s="86" t="s">
        <v>78</v>
      </c>
      <c r="H54" s="86" t="s">
        <v>79</v>
      </c>
      <c r="J54">
        <v>1.21</v>
      </c>
    </row>
    <row r="55" spans="1:10" x14ac:dyDescent="0.25">
      <c r="A55" s="86" t="s">
        <v>59</v>
      </c>
      <c r="B55" s="86" t="s">
        <v>16</v>
      </c>
      <c r="C55" s="86" t="s">
        <v>61</v>
      </c>
      <c r="D55" s="86" t="s">
        <v>77</v>
      </c>
      <c r="E55" s="86"/>
      <c r="F55" s="86" t="s">
        <v>64</v>
      </c>
      <c r="G55" s="86" t="s">
        <v>78</v>
      </c>
      <c r="H55" s="86" t="s">
        <v>79</v>
      </c>
      <c r="J55">
        <v>5.35</v>
      </c>
    </row>
    <row r="56" spans="1:10" x14ac:dyDescent="0.25">
      <c r="A56" s="86" t="s">
        <v>80</v>
      </c>
      <c r="B56" s="86" t="s">
        <v>81</v>
      </c>
      <c r="C56" s="86" t="s">
        <v>61</v>
      </c>
      <c r="D56" s="86" t="s">
        <v>73</v>
      </c>
      <c r="E56" s="86"/>
      <c r="F56" s="86" t="s">
        <v>74</v>
      </c>
      <c r="G56" s="86" t="s">
        <v>82</v>
      </c>
      <c r="H56" s="86" t="s">
        <v>83</v>
      </c>
      <c r="I56" s="86" t="s">
        <v>9</v>
      </c>
      <c r="J56">
        <v>0.93</v>
      </c>
    </row>
    <row r="57" spans="1:10" x14ac:dyDescent="0.25">
      <c r="A57" s="86" t="s">
        <v>80</v>
      </c>
      <c r="B57" s="86" t="s">
        <v>81</v>
      </c>
      <c r="C57" s="86" t="s">
        <v>61</v>
      </c>
      <c r="D57" s="86" t="s">
        <v>84</v>
      </c>
      <c r="E57" s="86"/>
      <c r="F57" s="86" t="s">
        <v>74</v>
      </c>
      <c r="G57" s="86" t="s">
        <v>82</v>
      </c>
      <c r="H57" s="86" t="s">
        <v>85</v>
      </c>
      <c r="J57">
        <v>2.87</v>
      </c>
    </row>
    <row r="58" spans="1:10" x14ac:dyDescent="0.25">
      <c r="A58" s="86" t="s">
        <v>80</v>
      </c>
      <c r="B58" s="86" t="s">
        <v>86</v>
      </c>
      <c r="C58" s="86" t="s">
        <v>61</v>
      </c>
      <c r="D58" s="86" t="s">
        <v>87</v>
      </c>
      <c r="E58" s="86"/>
      <c r="F58" s="86" t="s">
        <v>74</v>
      </c>
      <c r="G58" s="86" t="s">
        <v>88</v>
      </c>
      <c r="H58" s="86" t="s">
        <v>89</v>
      </c>
      <c r="I58" s="86" t="s">
        <v>9</v>
      </c>
      <c r="J58">
        <v>3.57</v>
      </c>
    </row>
    <row r="59" spans="1:10" x14ac:dyDescent="0.25">
      <c r="A59" s="86" t="s">
        <v>80</v>
      </c>
      <c r="B59" s="86" t="s">
        <v>86</v>
      </c>
      <c r="C59" s="86" t="s">
        <v>61</v>
      </c>
      <c r="D59" s="86" t="s">
        <v>90</v>
      </c>
      <c r="E59" s="86"/>
      <c r="F59" s="86" t="s">
        <v>64</v>
      </c>
      <c r="G59" s="86" t="s">
        <v>88</v>
      </c>
      <c r="H59" s="86" t="s">
        <v>91</v>
      </c>
      <c r="I59" s="86" t="s">
        <v>9</v>
      </c>
      <c r="J59">
        <v>0.54</v>
      </c>
    </row>
    <row r="60" spans="1:10" x14ac:dyDescent="0.25">
      <c r="A60" s="86" t="s">
        <v>80</v>
      </c>
      <c r="B60" s="86" t="s">
        <v>86</v>
      </c>
      <c r="C60" s="86" t="s">
        <v>61</v>
      </c>
      <c r="D60" s="86" t="s">
        <v>92</v>
      </c>
      <c r="E60" s="86"/>
      <c r="F60" s="86" t="s">
        <v>64</v>
      </c>
      <c r="G60" s="86" t="s">
        <v>88</v>
      </c>
      <c r="H60" s="86" t="s">
        <v>93</v>
      </c>
      <c r="I60" s="86" t="s">
        <v>9</v>
      </c>
      <c r="J60">
        <v>1.8</v>
      </c>
    </row>
    <row r="61" spans="1:10" x14ac:dyDescent="0.25">
      <c r="A61" s="86" t="s">
        <v>80</v>
      </c>
      <c r="B61" s="86" t="s">
        <v>94</v>
      </c>
      <c r="C61" s="86" t="s">
        <v>61</v>
      </c>
      <c r="D61" s="86" t="s">
        <v>92</v>
      </c>
      <c r="E61" s="86"/>
      <c r="F61" s="86" t="s">
        <v>64</v>
      </c>
      <c r="G61" s="86" t="s">
        <v>88</v>
      </c>
      <c r="H61" s="86" t="s">
        <v>95</v>
      </c>
      <c r="I61" s="86" t="s">
        <v>9</v>
      </c>
      <c r="J61">
        <v>1.52</v>
      </c>
    </row>
    <row r="62" spans="1:10" x14ac:dyDescent="0.25">
      <c r="A62" s="86" t="s">
        <v>80</v>
      </c>
      <c r="B62" s="86" t="s">
        <v>94</v>
      </c>
      <c r="C62" s="86" t="s">
        <v>61</v>
      </c>
      <c r="D62" s="86" t="s">
        <v>96</v>
      </c>
      <c r="E62" s="86"/>
      <c r="F62" s="86" t="s">
        <v>64</v>
      </c>
      <c r="G62" s="86" t="s">
        <v>88</v>
      </c>
      <c r="H62" s="86" t="s">
        <v>97</v>
      </c>
      <c r="I62" s="86" t="s">
        <v>9</v>
      </c>
      <c r="J62">
        <v>1.1100000000000001</v>
      </c>
    </row>
    <row r="63" spans="1:10" x14ac:dyDescent="0.25">
      <c r="A63" s="86" t="s">
        <v>98</v>
      </c>
      <c r="B63" s="86" t="s">
        <v>99</v>
      </c>
      <c r="C63" s="86" t="s">
        <v>61</v>
      </c>
      <c r="D63" s="86" t="s">
        <v>62</v>
      </c>
      <c r="E63" s="86"/>
      <c r="F63" s="86" t="s">
        <v>64</v>
      </c>
      <c r="G63" s="86" t="s">
        <v>100</v>
      </c>
      <c r="H63" s="86" t="s">
        <v>101</v>
      </c>
      <c r="I63" s="86" t="s">
        <v>9</v>
      </c>
      <c r="J63">
        <v>5.45</v>
      </c>
    </row>
    <row r="64" spans="1:10" x14ac:dyDescent="0.25">
      <c r="A64" s="86" t="s">
        <v>98</v>
      </c>
      <c r="B64" s="86" t="s">
        <v>99</v>
      </c>
      <c r="C64" s="86" t="s">
        <v>61</v>
      </c>
      <c r="D64" s="86" t="s">
        <v>62</v>
      </c>
      <c r="E64" s="86"/>
      <c r="F64" s="86" t="s">
        <v>64</v>
      </c>
      <c r="G64" s="86" t="s">
        <v>100</v>
      </c>
      <c r="H64" s="86" t="s">
        <v>101</v>
      </c>
      <c r="I64" s="86" t="s">
        <v>9</v>
      </c>
      <c r="J64">
        <v>3.65</v>
      </c>
    </row>
    <row r="65" spans="1:10" x14ac:dyDescent="0.25">
      <c r="A65" s="86" t="s">
        <v>98</v>
      </c>
      <c r="B65" s="86" t="s">
        <v>99</v>
      </c>
      <c r="C65" s="86" t="s">
        <v>61</v>
      </c>
      <c r="D65" s="86" t="s">
        <v>102</v>
      </c>
      <c r="E65" s="86"/>
      <c r="F65" s="86" t="s">
        <v>64</v>
      </c>
      <c r="G65" s="86" t="s">
        <v>100</v>
      </c>
      <c r="H65" s="86" t="s">
        <v>103</v>
      </c>
      <c r="I65" s="86" t="s">
        <v>9</v>
      </c>
      <c r="J65">
        <v>4.55</v>
      </c>
    </row>
    <row r="66" spans="1:10" x14ac:dyDescent="0.25">
      <c r="A66" s="86" t="s">
        <v>98</v>
      </c>
      <c r="B66" s="86" t="s">
        <v>104</v>
      </c>
      <c r="C66" s="86" t="s">
        <v>61</v>
      </c>
      <c r="D66" s="86" t="s">
        <v>102</v>
      </c>
      <c r="E66" s="86"/>
      <c r="F66" s="86" t="s">
        <v>64</v>
      </c>
      <c r="G66" s="86" t="s">
        <v>100</v>
      </c>
      <c r="H66" s="86" t="s">
        <v>83</v>
      </c>
      <c r="I66" s="86" t="s">
        <v>9</v>
      </c>
      <c r="J66">
        <v>2.23</v>
      </c>
    </row>
    <row r="67" spans="1:10" x14ac:dyDescent="0.25">
      <c r="A67" s="86" t="s">
        <v>98</v>
      </c>
      <c r="B67" s="86" t="s">
        <v>104</v>
      </c>
      <c r="C67" s="86" t="s">
        <v>61</v>
      </c>
      <c r="D67" s="86" t="s">
        <v>102</v>
      </c>
      <c r="E67" s="86"/>
      <c r="F67" s="86" t="s">
        <v>64</v>
      </c>
      <c r="G67" s="86" t="s">
        <v>100</v>
      </c>
      <c r="H67" s="86" t="s">
        <v>105</v>
      </c>
      <c r="I67" s="86" t="s">
        <v>9</v>
      </c>
      <c r="J67">
        <v>4.46</v>
      </c>
    </row>
    <row r="68" spans="1:10" x14ac:dyDescent="0.25">
      <c r="A68" s="86" t="s">
        <v>98</v>
      </c>
      <c r="B68" s="86" t="s">
        <v>106</v>
      </c>
      <c r="C68" s="86" t="s">
        <v>61</v>
      </c>
      <c r="D68" s="86" t="s">
        <v>107</v>
      </c>
      <c r="E68" s="86"/>
      <c r="F68" s="86" t="s">
        <v>64</v>
      </c>
      <c r="G68" s="86" t="s">
        <v>108</v>
      </c>
      <c r="H68" s="86" t="s">
        <v>109</v>
      </c>
      <c r="I68" s="86" t="s">
        <v>110</v>
      </c>
      <c r="J68">
        <v>3.68</v>
      </c>
    </row>
    <row r="69" spans="1:10" x14ac:dyDescent="0.25">
      <c r="A69" s="86" t="s">
        <v>98</v>
      </c>
      <c r="B69" s="86" t="s">
        <v>111</v>
      </c>
      <c r="C69" s="86" t="s">
        <v>61</v>
      </c>
      <c r="D69" s="86" t="s">
        <v>112</v>
      </c>
      <c r="E69" s="86" t="s">
        <v>113</v>
      </c>
      <c r="F69" s="86" t="s">
        <v>74</v>
      </c>
      <c r="G69" s="86" t="s">
        <v>114</v>
      </c>
      <c r="H69" s="86" t="s">
        <v>115</v>
      </c>
      <c r="I69" s="86" t="s">
        <v>110</v>
      </c>
      <c r="J69">
        <v>2.4500000000000002</v>
      </c>
    </row>
    <row r="70" spans="1:10" x14ac:dyDescent="0.25">
      <c r="A70" s="86" t="s">
        <v>98</v>
      </c>
      <c r="B70" s="86" t="s">
        <v>116</v>
      </c>
      <c r="C70" s="86" t="s">
        <v>61</v>
      </c>
      <c r="D70" s="86" t="s">
        <v>62</v>
      </c>
      <c r="E70" s="86"/>
      <c r="F70" s="86" t="s">
        <v>64</v>
      </c>
      <c r="G70" s="86" t="s">
        <v>117</v>
      </c>
      <c r="H70" s="86" t="s">
        <v>118</v>
      </c>
      <c r="J70">
        <v>1.48</v>
      </c>
    </row>
    <row r="71" spans="1:10" x14ac:dyDescent="0.25">
      <c r="A71" s="86" t="s">
        <v>98</v>
      </c>
      <c r="B71" s="86" t="s">
        <v>116</v>
      </c>
      <c r="C71" s="86" t="s">
        <v>61</v>
      </c>
      <c r="D71" s="86" t="s">
        <v>90</v>
      </c>
      <c r="E71" s="86"/>
      <c r="F71" s="86" t="s">
        <v>64</v>
      </c>
      <c r="G71" s="86" t="s">
        <v>117</v>
      </c>
      <c r="H71" s="86" t="s">
        <v>119</v>
      </c>
      <c r="J71">
        <v>1.66</v>
      </c>
    </row>
    <row r="72" spans="1:10" x14ac:dyDescent="0.25">
      <c r="A72" s="86" t="s">
        <v>98</v>
      </c>
      <c r="B72" s="86" t="s">
        <v>120</v>
      </c>
      <c r="C72" s="86" t="s">
        <v>61</v>
      </c>
      <c r="D72" s="86" t="s">
        <v>121</v>
      </c>
      <c r="E72" s="86"/>
      <c r="F72" s="86" t="s">
        <v>64</v>
      </c>
      <c r="G72" s="86" t="s">
        <v>108</v>
      </c>
      <c r="H72" s="86" t="s">
        <v>89</v>
      </c>
      <c r="I72" s="86" t="s">
        <v>110</v>
      </c>
      <c r="J72">
        <v>4.47</v>
      </c>
    </row>
    <row r="73" spans="1:10" x14ac:dyDescent="0.25">
      <c r="A73" s="86" t="s">
        <v>98</v>
      </c>
      <c r="B73" s="86" t="s">
        <v>120</v>
      </c>
      <c r="C73" s="86" t="s">
        <v>61</v>
      </c>
      <c r="D73" s="86" t="s">
        <v>122</v>
      </c>
      <c r="E73" s="86"/>
      <c r="F73" s="86" t="s">
        <v>64</v>
      </c>
      <c r="G73" s="86" t="s">
        <v>108</v>
      </c>
      <c r="H73" s="86" t="s">
        <v>89</v>
      </c>
      <c r="I73" s="86" t="s">
        <v>110</v>
      </c>
      <c r="J73">
        <v>5.21</v>
      </c>
    </row>
    <row r="74" spans="1:10" x14ac:dyDescent="0.25">
      <c r="A74" s="86" t="s">
        <v>98</v>
      </c>
      <c r="B74" s="86" t="s">
        <v>120</v>
      </c>
      <c r="C74" s="86" t="s">
        <v>61</v>
      </c>
      <c r="D74" s="86" t="s">
        <v>123</v>
      </c>
      <c r="E74" s="86" t="s">
        <v>63</v>
      </c>
      <c r="F74" s="86" t="s">
        <v>64</v>
      </c>
      <c r="G74" s="86" t="s">
        <v>108</v>
      </c>
      <c r="H74" s="86" t="s">
        <v>124</v>
      </c>
      <c r="J74">
        <v>3.83</v>
      </c>
    </row>
    <row r="75" spans="1:10" x14ac:dyDescent="0.25">
      <c r="A75" s="86" t="s">
        <v>98</v>
      </c>
      <c r="B75" s="86" t="s">
        <v>120</v>
      </c>
      <c r="C75" s="86" t="s">
        <v>61</v>
      </c>
      <c r="D75" s="86" t="s">
        <v>125</v>
      </c>
      <c r="E75" s="86"/>
      <c r="F75" s="86" t="s">
        <v>64</v>
      </c>
      <c r="G75" s="86" t="s">
        <v>108</v>
      </c>
      <c r="H75" s="86" t="s">
        <v>126</v>
      </c>
      <c r="J75">
        <v>3.16</v>
      </c>
    </row>
    <row r="76" spans="1:10" x14ac:dyDescent="0.25">
      <c r="A76" s="86" t="s">
        <v>98</v>
      </c>
      <c r="B76" s="86" t="s">
        <v>120</v>
      </c>
      <c r="C76" s="86" t="s">
        <v>61</v>
      </c>
      <c r="D76" s="86" t="s">
        <v>125</v>
      </c>
      <c r="E76" s="86"/>
      <c r="F76" s="86" t="s">
        <v>64</v>
      </c>
      <c r="G76" s="86" t="s">
        <v>108</v>
      </c>
      <c r="H76" s="86" t="s">
        <v>127</v>
      </c>
      <c r="J76">
        <v>4.82</v>
      </c>
    </row>
    <row r="77" spans="1:10" x14ac:dyDescent="0.25">
      <c r="A77" s="86" t="s">
        <v>98</v>
      </c>
      <c r="B77" s="86" t="s">
        <v>120</v>
      </c>
      <c r="C77" s="86" t="s">
        <v>61</v>
      </c>
      <c r="D77" s="86" t="s">
        <v>125</v>
      </c>
      <c r="E77" s="86" t="s">
        <v>63</v>
      </c>
      <c r="F77" s="86" t="s">
        <v>64</v>
      </c>
      <c r="G77" s="86" t="s">
        <v>108</v>
      </c>
      <c r="H77" s="86" t="s">
        <v>128</v>
      </c>
      <c r="J77">
        <v>2.95</v>
      </c>
    </row>
    <row r="78" spans="1:10" x14ac:dyDescent="0.25">
      <c r="A78" s="86" t="s">
        <v>98</v>
      </c>
      <c r="B78" s="86" t="s">
        <v>129</v>
      </c>
      <c r="C78" s="86" t="s">
        <v>61</v>
      </c>
      <c r="D78" s="86" t="s">
        <v>121</v>
      </c>
      <c r="E78" s="86"/>
      <c r="F78" s="86" t="s">
        <v>64</v>
      </c>
      <c r="G78" s="86" t="s">
        <v>100</v>
      </c>
      <c r="H78" s="86" t="s">
        <v>89</v>
      </c>
      <c r="I78" s="86" t="s">
        <v>9</v>
      </c>
      <c r="J78">
        <v>2.6</v>
      </c>
    </row>
    <row r="79" spans="1:10" x14ac:dyDescent="0.25">
      <c r="A79" s="86" t="s">
        <v>98</v>
      </c>
      <c r="B79" s="86" t="s">
        <v>129</v>
      </c>
      <c r="C79" s="86" t="s">
        <v>61</v>
      </c>
      <c r="D79" s="86" t="s">
        <v>130</v>
      </c>
      <c r="E79" s="86"/>
      <c r="F79" s="86" t="s">
        <v>64</v>
      </c>
      <c r="G79" s="86" t="s">
        <v>100</v>
      </c>
      <c r="H79" s="86" t="s">
        <v>89</v>
      </c>
      <c r="I79" s="86" t="s">
        <v>9</v>
      </c>
      <c r="J79">
        <v>4.7</v>
      </c>
    </row>
    <row r="80" spans="1:10" x14ac:dyDescent="0.25">
      <c r="A80" s="86" t="s">
        <v>98</v>
      </c>
      <c r="B80" s="86" t="s">
        <v>129</v>
      </c>
      <c r="C80" s="86" t="s">
        <v>61</v>
      </c>
      <c r="D80" s="86" t="s">
        <v>131</v>
      </c>
      <c r="E80" s="86"/>
      <c r="F80" s="86" t="s">
        <v>64</v>
      </c>
      <c r="G80" s="86" t="s">
        <v>100</v>
      </c>
      <c r="H80" s="86" t="s">
        <v>89</v>
      </c>
      <c r="I80" s="86" t="s">
        <v>9</v>
      </c>
      <c r="J80">
        <v>4</v>
      </c>
    </row>
    <row r="81" spans="1:10" x14ac:dyDescent="0.25">
      <c r="A81" s="86" t="s">
        <v>98</v>
      </c>
      <c r="B81" s="86" t="s">
        <v>129</v>
      </c>
      <c r="C81" s="86" t="s">
        <v>61</v>
      </c>
      <c r="D81" s="86" t="s">
        <v>132</v>
      </c>
      <c r="E81" s="86"/>
      <c r="F81" s="86" t="s">
        <v>64</v>
      </c>
      <c r="G81" s="86" t="s">
        <v>100</v>
      </c>
      <c r="H81" s="86" t="s">
        <v>89</v>
      </c>
      <c r="I81" s="86" t="s">
        <v>9</v>
      </c>
      <c r="J81">
        <v>3.92</v>
      </c>
    </row>
    <row r="82" spans="1:10" x14ac:dyDescent="0.25">
      <c r="A82" s="86" t="s">
        <v>98</v>
      </c>
      <c r="B82" s="86" t="s">
        <v>129</v>
      </c>
      <c r="C82" s="86" t="s">
        <v>61</v>
      </c>
      <c r="D82" s="86" t="s">
        <v>132</v>
      </c>
      <c r="E82" s="86"/>
      <c r="F82" s="86" t="s">
        <v>64</v>
      </c>
      <c r="G82" s="86" t="s">
        <v>100</v>
      </c>
      <c r="H82" s="86" t="s">
        <v>89</v>
      </c>
      <c r="I82" s="86" t="s">
        <v>9</v>
      </c>
      <c r="J82">
        <v>4.21</v>
      </c>
    </row>
    <row r="83" spans="1:10" x14ac:dyDescent="0.25">
      <c r="A83" s="86" t="s">
        <v>98</v>
      </c>
      <c r="B83" s="86" t="s">
        <v>129</v>
      </c>
      <c r="C83" s="86" t="s">
        <v>61</v>
      </c>
      <c r="D83" s="86" t="s">
        <v>132</v>
      </c>
      <c r="E83" s="86"/>
      <c r="F83" s="86" t="s">
        <v>64</v>
      </c>
      <c r="G83" s="86" t="s">
        <v>100</v>
      </c>
      <c r="H83" s="86" t="s">
        <v>89</v>
      </c>
      <c r="I83" s="86" t="s">
        <v>9</v>
      </c>
      <c r="J83">
        <v>2.35</v>
      </c>
    </row>
    <row r="84" spans="1:10" x14ac:dyDescent="0.25">
      <c r="A84" s="86" t="s">
        <v>98</v>
      </c>
      <c r="B84" s="86" t="s">
        <v>129</v>
      </c>
      <c r="C84" s="86" t="s">
        <v>61</v>
      </c>
      <c r="D84" s="86" t="s">
        <v>132</v>
      </c>
      <c r="E84" s="86"/>
      <c r="F84" s="86" t="s">
        <v>64</v>
      </c>
      <c r="G84" s="86" t="s">
        <v>100</v>
      </c>
      <c r="H84" s="86" t="s">
        <v>89</v>
      </c>
      <c r="I84" s="86" t="s">
        <v>9</v>
      </c>
      <c r="J84">
        <v>3.33</v>
      </c>
    </row>
    <row r="85" spans="1:10" x14ac:dyDescent="0.25">
      <c r="A85" s="86" t="s">
        <v>98</v>
      </c>
      <c r="B85" s="86" t="s">
        <v>129</v>
      </c>
      <c r="C85" s="86" t="s">
        <v>61</v>
      </c>
      <c r="D85" s="86" t="s">
        <v>132</v>
      </c>
      <c r="E85" s="86"/>
      <c r="F85" s="86" t="s">
        <v>64</v>
      </c>
      <c r="G85" s="86" t="s">
        <v>100</v>
      </c>
      <c r="H85" s="86" t="s">
        <v>89</v>
      </c>
      <c r="I85" s="86" t="s">
        <v>9</v>
      </c>
      <c r="J85">
        <v>4.09</v>
      </c>
    </row>
    <row r="86" spans="1:10" x14ac:dyDescent="0.25">
      <c r="A86" s="86" t="s">
        <v>98</v>
      </c>
      <c r="B86" s="86" t="s">
        <v>129</v>
      </c>
      <c r="C86" s="86" t="s">
        <v>61</v>
      </c>
      <c r="D86" s="86" t="s">
        <v>132</v>
      </c>
      <c r="E86" s="86"/>
      <c r="F86" s="86" t="s">
        <v>64</v>
      </c>
      <c r="G86" s="86" t="s">
        <v>100</v>
      </c>
      <c r="H86" s="86" t="s">
        <v>89</v>
      </c>
      <c r="I86" s="86" t="s">
        <v>9</v>
      </c>
      <c r="J86">
        <v>4.6500000000000004</v>
      </c>
    </row>
    <row r="87" spans="1:10" x14ac:dyDescent="0.25">
      <c r="A87" s="86" t="s">
        <v>98</v>
      </c>
      <c r="B87" s="86" t="s">
        <v>129</v>
      </c>
      <c r="C87" s="86" t="s">
        <v>133</v>
      </c>
      <c r="D87" s="86" t="s">
        <v>134</v>
      </c>
      <c r="E87" s="86"/>
      <c r="F87" s="86" t="s">
        <v>64</v>
      </c>
      <c r="G87" s="86" t="s">
        <v>100</v>
      </c>
      <c r="H87" s="86" t="s">
        <v>89</v>
      </c>
      <c r="I87" s="86" t="s">
        <v>45</v>
      </c>
      <c r="J87">
        <v>3</v>
      </c>
    </row>
    <row r="88" spans="1:10" x14ac:dyDescent="0.25">
      <c r="A88" s="86" t="s">
        <v>98</v>
      </c>
      <c r="B88" s="86" t="s">
        <v>135</v>
      </c>
      <c r="C88" s="86" t="s">
        <v>61</v>
      </c>
      <c r="D88" s="86" t="s">
        <v>77</v>
      </c>
      <c r="E88" s="86"/>
      <c r="F88" s="86" t="s">
        <v>64</v>
      </c>
      <c r="G88" s="86" t="s">
        <v>108</v>
      </c>
      <c r="H88" s="86" t="s">
        <v>89</v>
      </c>
      <c r="I88" s="86" t="s">
        <v>110</v>
      </c>
      <c r="J88">
        <v>2.8</v>
      </c>
    </row>
    <row r="89" spans="1:10" x14ac:dyDescent="0.25">
      <c r="A89" s="86" t="s">
        <v>98</v>
      </c>
      <c r="B89" s="86" t="s">
        <v>135</v>
      </c>
      <c r="C89" s="86" t="s">
        <v>61</v>
      </c>
      <c r="D89" s="86" t="s">
        <v>132</v>
      </c>
      <c r="E89" s="86"/>
      <c r="F89" s="86" t="s">
        <v>64</v>
      </c>
      <c r="G89" s="86" t="s">
        <v>108</v>
      </c>
      <c r="H89" s="86" t="s">
        <v>89</v>
      </c>
      <c r="I89" s="86" t="s">
        <v>110</v>
      </c>
      <c r="J89">
        <v>3.44</v>
      </c>
    </row>
    <row r="90" spans="1:10" x14ac:dyDescent="0.25">
      <c r="A90" s="86" t="s">
        <v>98</v>
      </c>
      <c r="B90" s="86" t="s">
        <v>135</v>
      </c>
      <c r="C90" s="86" t="s">
        <v>61</v>
      </c>
      <c r="D90" s="86" t="s">
        <v>68</v>
      </c>
      <c r="E90" s="86" t="s">
        <v>63</v>
      </c>
      <c r="F90" s="86" t="s">
        <v>64</v>
      </c>
      <c r="G90" s="86" t="s">
        <v>108</v>
      </c>
      <c r="H90" s="86" t="s">
        <v>136</v>
      </c>
      <c r="I90" s="86" t="s">
        <v>110</v>
      </c>
      <c r="J90">
        <v>4.9800000000000004</v>
      </c>
    </row>
    <row r="91" spans="1:10" x14ac:dyDescent="0.25">
      <c r="A91" s="86" t="s">
        <v>98</v>
      </c>
      <c r="B91" s="86" t="s">
        <v>135</v>
      </c>
      <c r="C91" s="86" t="s">
        <v>61</v>
      </c>
      <c r="D91" s="86" t="s">
        <v>68</v>
      </c>
      <c r="E91" s="86" t="s">
        <v>63</v>
      </c>
      <c r="F91" s="86" t="s">
        <v>64</v>
      </c>
      <c r="G91" s="86" t="s">
        <v>108</v>
      </c>
      <c r="H91" s="86" t="s">
        <v>137</v>
      </c>
      <c r="I91" s="86" t="s">
        <v>110</v>
      </c>
      <c r="J91">
        <v>4.9000000000000004</v>
      </c>
    </row>
    <row r="92" spans="1:10" x14ac:dyDescent="0.25">
      <c r="A92" s="86" t="s">
        <v>98</v>
      </c>
      <c r="B92" s="86" t="s">
        <v>135</v>
      </c>
      <c r="C92" s="86" t="s">
        <v>61</v>
      </c>
      <c r="D92" s="86" t="s">
        <v>138</v>
      </c>
      <c r="E92" s="86"/>
      <c r="F92" s="86" t="s">
        <v>64</v>
      </c>
      <c r="G92" s="86" t="s">
        <v>108</v>
      </c>
      <c r="H92" s="86" t="s">
        <v>139</v>
      </c>
      <c r="I92" s="86" t="s">
        <v>110</v>
      </c>
      <c r="J92">
        <v>1.58</v>
      </c>
    </row>
    <row r="93" spans="1:10" x14ac:dyDescent="0.25">
      <c r="A93" s="86" t="s">
        <v>98</v>
      </c>
      <c r="B93" s="86" t="s">
        <v>135</v>
      </c>
      <c r="C93" s="86" t="s">
        <v>61</v>
      </c>
      <c r="D93" s="86" t="s">
        <v>138</v>
      </c>
      <c r="E93" s="86"/>
      <c r="F93" s="86" t="s">
        <v>64</v>
      </c>
      <c r="G93" s="86" t="s">
        <v>108</v>
      </c>
      <c r="H93" s="86" t="s">
        <v>140</v>
      </c>
      <c r="I93" s="86" t="s">
        <v>110</v>
      </c>
      <c r="J93">
        <v>4.4000000000000004</v>
      </c>
    </row>
    <row r="94" spans="1:10" x14ac:dyDescent="0.25">
      <c r="A94" s="86" t="s">
        <v>98</v>
      </c>
      <c r="B94" s="86" t="s">
        <v>141</v>
      </c>
      <c r="C94" s="86" t="s">
        <v>61</v>
      </c>
      <c r="D94" s="86" t="s">
        <v>142</v>
      </c>
      <c r="E94" s="86"/>
      <c r="F94" s="86" t="s">
        <v>64</v>
      </c>
      <c r="G94" s="86" t="s">
        <v>143</v>
      </c>
      <c r="H94" s="86" t="s">
        <v>144</v>
      </c>
      <c r="I94" s="86" t="s">
        <v>145</v>
      </c>
      <c r="J94">
        <v>1.46</v>
      </c>
    </row>
    <row r="95" spans="1:10" x14ac:dyDescent="0.25">
      <c r="A95" s="86" t="s">
        <v>98</v>
      </c>
      <c r="B95" s="86" t="s">
        <v>141</v>
      </c>
      <c r="C95" s="86" t="s">
        <v>61</v>
      </c>
      <c r="D95" s="86" t="s">
        <v>62</v>
      </c>
      <c r="E95" s="86"/>
      <c r="F95" s="86" t="s">
        <v>64</v>
      </c>
      <c r="G95" s="86" t="s">
        <v>143</v>
      </c>
      <c r="H95" s="86" t="s">
        <v>146</v>
      </c>
      <c r="J95">
        <v>0.46</v>
      </c>
    </row>
    <row r="96" spans="1:10" x14ac:dyDescent="0.25">
      <c r="A96" s="86" t="s">
        <v>98</v>
      </c>
      <c r="B96" s="86" t="s">
        <v>141</v>
      </c>
      <c r="C96" s="86" t="s">
        <v>61</v>
      </c>
      <c r="D96" s="86" t="s">
        <v>92</v>
      </c>
      <c r="E96" s="86"/>
      <c r="F96" s="86" t="s">
        <v>64</v>
      </c>
      <c r="G96" s="86" t="s">
        <v>143</v>
      </c>
      <c r="H96" s="86" t="s">
        <v>126</v>
      </c>
      <c r="I96" s="86" t="s">
        <v>145</v>
      </c>
      <c r="J96">
        <v>2.4</v>
      </c>
    </row>
    <row r="97" spans="1:10" x14ac:dyDescent="0.25">
      <c r="A97" s="86" t="s">
        <v>98</v>
      </c>
      <c r="B97" s="86" t="s">
        <v>141</v>
      </c>
      <c r="C97" s="86" t="s">
        <v>61</v>
      </c>
      <c r="D97" s="86" t="s">
        <v>92</v>
      </c>
      <c r="E97" s="86"/>
      <c r="F97" s="86" t="s">
        <v>64</v>
      </c>
      <c r="G97" s="86" t="s">
        <v>143</v>
      </c>
      <c r="H97" s="86" t="s">
        <v>147</v>
      </c>
      <c r="I97" s="86" t="s">
        <v>145</v>
      </c>
      <c r="J97">
        <v>2.87</v>
      </c>
    </row>
    <row r="98" spans="1:10" x14ac:dyDescent="0.25">
      <c r="A98" s="86" t="s">
        <v>98</v>
      </c>
      <c r="B98" s="86" t="s">
        <v>148</v>
      </c>
      <c r="C98" s="86" t="s">
        <v>61</v>
      </c>
      <c r="D98" s="86" t="s">
        <v>149</v>
      </c>
      <c r="E98" s="86"/>
      <c r="F98" s="86" t="s">
        <v>64</v>
      </c>
      <c r="G98" s="86" t="s">
        <v>150</v>
      </c>
      <c r="H98" s="86" t="s">
        <v>151</v>
      </c>
      <c r="J98">
        <v>4.8</v>
      </c>
    </row>
    <row r="99" spans="1:10" x14ac:dyDescent="0.25">
      <c r="A99" s="86" t="s">
        <v>98</v>
      </c>
      <c r="B99" s="86" t="s">
        <v>67</v>
      </c>
      <c r="C99" s="86" t="s">
        <v>61</v>
      </c>
      <c r="D99" s="86" t="s">
        <v>92</v>
      </c>
      <c r="E99" s="86"/>
      <c r="F99" s="86" t="s">
        <v>64</v>
      </c>
      <c r="G99" s="86" t="s">
        <v>108</v>
      </c>
      <c r="H99" s="86" t="s">
        <v>93</v>
      </c>
      <c r="I99" s="86" t="s">
        <v>110</v>
      </c>
      <c r="J99">
        <v>6.01</v>
      </c>
    </row>
    <row r="100" spans="1:10" x14ac:dyDescent="0.25">
      <c r="A100" s="86" t="s">
        <v>98</v>
      </c>
      <c r="B100" s="86" t="s">
        <v>152</v>
      </c>
      <c r="C100" s="86" t="s">
        <v>61</v>
      </c>
      <c r="D100" s="86" t="s">
        <v>102</v>
      </c>
      <c r="E100" s="86"/>
      <c r="F100" s="86" t="s">
        <v>64</v>
      </c>
      <c r="G100" s="86" t="s">
        <v>108</v>
      </c>
      <c r="H100" s="86" t="s">
        <v>153</v>
      </c>
      <c r="I100" s="86" t="s">
        <v>110</v>
      </c>
      <c r="J100">
        <v>2.38</v>
      </c>
    </row>
    <row r="101" spans="1:10" x14ac:dyDescent="0.25">
      <c r="A101" s="86" t="s">
        <v>98</v>
      </c>
      <c r="B101" s="86" t="s">
        <v>154</v>
      </c>
      <c r="C101" s="86" t="s">
        <v>61</v>
      </c>
      <c r="D101" s="86" t="s">
        <v>155</v>
      </c>
      <c r="E101" s="86"/>
      <c r="F101" s="86" t="s">
        <v>64</v>
      </c>
      <c r="G101" s="86" t="s">
        <v>108</v>
      </c>
      <c r="H101" s="86" t="s">
        <v>89</v>
      </c>
      <c r="I101" s="86" t="s">
        <v>110</v>
      </c>
      <c r="J101">
        <v>3.32</v>
      </c>
    </row>
    <row r="102" spans="1:10" x14ac:dyDescent="0.25">
      <c r="A102" s="86" t="s">
        <v>98</v>
      </c>
      <c r="B102" s="86" t="s">
        <v>156</v>
      </c>
      <c r="C102" s="86" t="s">
        <v>61</v>
      </c>
      <c r="D102" s="86" t="s">
        <v>157</v>
      </c>
      <c r="E102" s="86"/>
      <c r="F102" s="86" t="s">
        <v>74</v>
      </c>
      <c r="G102" s="86" t="s">
        <v>108</v>
      </c>
      <c r="H102" s="86" t="s">
        <v>158</v>
      </c>
      <c r="I102" s="86" t="s">
        <v>110</v>
      </c>
      <c r="J102">
        <v>0.89</v>
      </c>
    </row>
    <row r="103" spans="1:10" x14ac:dyDescent="0.25">
      <c r="A103" s="86" t="s">
        <v>98</v>
      </c>
      <c r="B103" s="86" t="s">
        <v>159</v>
      </c>
      <c r="C103" s="86" t="s">
        <v>61</v>
      </c>
      <c r="D103" s="86" t="s">
        <v>73</v>
      </c>
      <c r="E103" s="86"/>
      <c r="F103" s="86" t="s">
        <v>64</v>
      </c>
      <c r="G103" s="86" t="s">
        <v>108</v>
      </c>
      <c r="H103" s="86" t="s">
        <v>160</v>
      </c>
      <c r="I103" s="86" t="s">
        <v>110</v>
      </c>
      <c r="J103">
        <v>1.3</v>
      </c>
    </row>
    <row r="104" spans="1:10" x14ac:dyDescent="0.25">
      <c r="A104" s="86" t="s">
        <v>98</v>
      </c>
      <c r="B104" s="86" t="s">
        <v>161</v>
      </c>
      <c r="C104" s="86" t="s">
        <v>61</v>
      </c>
      <c r="D104" s="86" t="s">
        <v>162</v>
      </c>
      <c r="E104" s="86"/>
      <c r="F104" s="86" t="s">
        <v>64</v>
      </c>
      <c r="G104" s="86" t="s">
        <v>100</v>
      </c>
      <c r="H104" s="86" t="s">
        <v>89</v>
      </c>
      <c r="I104" s="86" t="s">
        <v>9</v>
      </c>
      <c r="J104">
        <v>2.95</v>
      </c>
    </row>
    <row r="105" spans="1:10" x14ac:dyDescent="0.25">
      <c r="A105" s="86" t="s">
        <v>98</v>
      </c>
      <c r="B105" s="86" t="s">
        <v>161</v>
      </c>
      <c r="C105" s="86" t="s">
        <v>61</v>
      </c>
      <c r="D105" s="86" t="s">
        <v>162</v>
      </c>
      <c r="E105" s="86"/>
      <c r="F105" s="86" t="s">
        <v>64</v>
      </c>
      <c r="G105" s="86" t="s">
        <v>100</v>
      </c>
      <c r="H105" s="86" t="s">
        <v>89</v>
      </c>
      <c r="I105" s="86" t="s">
        <v>9</v>
      </c>
      <c r="J105">
        <v>2.8</v>
      </c>
    </row>
    <row r="106" spans="1:10" x14ac:dyDescent="0.25">
      <c r="A106" s="86" t="s">
        <v>98</v>
      </c>
      <c r="B106" s="86" t="s">
        <v>161</v>
      </c>
      <c r="C106" s="86" t="s">
        <v>61</v>
      </c>
      <c r="D106" s="86" t="s">
        <v>162</v>
      </c>
      <c r="E106" s="86"/>
      <c r="F106" s="86" t="s">
        <v>64</v>
      </c>
      <c r="G106" s="86" t="s">
        <v>100</v>
      </c>
      <c r="H106" s="86" t="s">
        <v>89</v>
      </c>
      <c r="I106" s="86" t="s">
        <v>9</v>
      </c>
      <c r="J106">
        <v>4.4800000000000004</v>
      </c>
    </row>
    <row r="107" spans="1:10" x14ac:dyDescent="0.25">
      <c r="A107" s="86" t="s">
        <v>98</v>
      </c>
      <c r="B107" s="86" t="s">
        <v>161</v>
      </c>
      <c r="C107" s="86" t="s">
        <v>61</v>
      </c>
      <c r="D107" s="86" t="s">
        <v>163</v>
      </c>
      <c r="E107" s="86" t="s">
        <v>113</v>
      </c>
      <c r="F107" s="86" t="s">
        <v>64</v>
      </c>
      <c r="G107" s="86" t="s">
        <v>100</v>
      </c>
      <c r="H107" s="86" t="s">
        <v>89</v>
      </c>
      <c r="I107" s="86" t="s">
        <v>9</v>
      </c>
      <c r="J107">
        <v>4</v>
      </c>
    </row>
    <row r="108" spans="1:10" x14ac:dyDescent="0.25">
      <c r="A108" s="86" t="s">
        <v>98</v>
      </c>
      <c r="B108" s="86" t="s">
        <v>161</v>
      </c>
      <c r="C108" s="86" t="s">
        <v>61</v>
      </c>
      <c r="D108" s="86" t="s">
        <v>164</v>
      </c>
      <c r="E108" s="86"/>
      <c r="F108" s="86" t="s">
        <v>64</v>
      </c>
      <c r="G108" s="86" t="s">
        <v>100</v>
      </c>
      <c r="H108" s="86" t="s">
        <v>89</v>
      </c>
      <c r="I108" s="86" t="s">
        <v>9</v>
      </c>
      <c r="J108">
        <v>0.66</v>
      </c>
    </row>
    <row r="109" spans="1:10" x14ac:dyDescent="0.25">
      <c r="A109" s="86" t="s">
        <v>98</v>
      </c>
      <c r="B109" s="86" t="s">
        <v>161</v>
      </c>
      <c r="C109" s="86" t="s">
        <v>61</v>
      </c>
      <c r="D109" s="86" t="s">
        <v>122</v>
      </c>
      <c r="E109" s="86"/>
      <c r="F109" s="86" t="s">
        <v>64</v>
      </c>
      <c r="G109" s="86" t="s">
        <v>100</v>
      </c>
      <c r="H109" s="86" t="s">
        <v>89</v>
      </c>
      <c r="I109" s="86" t="s">
        <v>9</v>
      </c>
      <c r="J109">
        <v>2.35</v>
      </c>
    </row>
    <row r="110" spans="1:10" x14ac:dyDescent="0.25">
      <c r="A110" s="86" t="s">
        <v>98</v>
      </c>
      <c r="B110" s="86" t="s">
        <v>161</v>
      </c>
      <c r="C110" s="86" t="s">
        <v>61</v>
      </c>
      <c r="D110" s="86" t="s">
        <v>165</v>
      </c>
      <c r="E110" s="86"/>
      <c r="F110" s="86" t="s">
        <v>64</v>
      </c>
      <c r="G110" s="86" t="s">
        <v>100</v>
      </c>
      <c r="H110" s="86" t="s">
        <v>89</v>
      </c>
      <c r="I110" s="86" t="s">
        <v>9</v>
      </c>
      <c r="J110">
        <v>2.1</v>
      </c>
    </row>
    <row r="111" spans="1:10" x14ac:dyDescent="0.25">
      <c r="A111" s="86" t="s">
        <v>98</v>
      </c>
      <c r="B111" s="86" t="s">
        <v>161</v>
      </c>
      <c r="C111" s="86" t="s">
        <v>61</v>
      </c>
      <c r="D111" s="86" t="s">
        <v>166</v>
      </c>
      <c r="E111" s="86"/>
      <c r="F111" s="86" t="s">
        <v>64</v>
      </c>
      <c r="G111" s="86" t="s">
        <v>100</v>
      </c>
      <c r="H111" s="86" t="s">
        <v>89</v>
      </c>
      <c r="I111" s="86" t="s">
        <v>9</v>
      </c>
      <c r="J111">
        <v>2.36</v>
      </c>
    </row>
    <row r="112" spans="1:10" x14ac:dyDescent="0.25">
      <c r="A112" s="86" t="s">
        <v>98</v>
      </c>
      <c r="B112" s="86" t="s">
        <v>161</v>
      </c>
      <c r="C112" s="86" t="s">
        <v>61</v>
      </c>
      <c r="D112" s="86" t="s">
        <v>166</v>
      </c>
      <c r="E112" s="86"/>
      <c r="F112" s="86" t="s">
        <v>64</v>
      </c>
      <c r="G112" s="86" t="s">
        <v>100</v>
      </c>
      <c r="H112" s="86" t="s">
        <v>89</v>
      </c>
      <c r="I112" s="86" t="s">
        <v>9</v>
      </c>
      <c r="J112">
        <v>4.6399999999999997</v>
      </c>
    </row>
    <row r="113" spans="1:10" x14ac:dyDescent="0.25">
      <c r="A113" s="86" t="s">
        <v>98</v>
      </c>
      <c r="B113" s="86" t="s">
        <v>161</v>
      </c>
      <c r="C113" s="86" t="s">
        <v>61</v>
      </c>
      <c r="D113" s="86" t="s">
        <v>166</v>
      </c>
      <c r="E113" s="86"/>
      <c r="F113" s="86" t="s">
        <v>64</v>
      </c>
      <c r="G113" s="86" t="s">
        <v>100</v>
      </c>
      <c r="H113" s="86" t="s">
        <v>89</v>
      </c>
      <c r="I113" s="86" t="s">
        <v>9</v>
      </c>
      <c r="J113">
        <v>3.62</v>
      </c>
    </row>
    <row r="114" spans="1:10" x14ac:dyDescent="0.25">
      <c r="A114" s="86" t="s">
        <v>98</v>
      </c>
      <c r="B114" s="86" t="s">
        <v>161</v>
      </c>
      <c r="C114" s="86" t="s">
        <v>61</v>
      </c>
      <c r="D114" s="86" t="s">
        <v>132</v>
      </c>
      <c r="E114" s="86"/>
      <c r="F114" s="86" t="s">
        <v>64</v>
      </c>
      <c r="G114" s="86" t="s">
        <v>100</v>
      </c>
      <c r="H114" s="86" t="s">
        <v>89</v>
      </c>
      <c r="I114" s="86" t="s">
        <v>9</v>
      </c>
      <c r="J114">
        <v>4.68</v>
      </c>
    </row>
    <row r="115" spans="1:10" x14ac:dyDescent="0.25">
      <c r="A115" s="86" t="s">
        <v>98</v>
      </c>
      <c r="B115" s="86" t="s">
        <v>161</v>
      </c>
      <c r="C115" s="86" t="s">
        <v>61</v>
      </c>
      <c r="D115" s="86" t="s">
        <v>132</v>
      </c>
      <c r="E115" s="86"/>
      <c r="F115" s="86" t="s">
        <v>64</v>
      </c>
      <c r="G115" s="86" t="s">
        <v>100</v>
      </c>
      <c r="H115" s="86" t="s">
        <v>89</v>
      </c>
      <c r="I115" s="86" t="s">
        <v>9</v>
      </c>
      <c r="J115">
        <v>2.65</v>
      </c>
    </row>
    <row r="116" spans="1:10" x14ac:dyDescent="0.25">
      <c r="A116" s="86" t="s">
        <v>98</v>
      </c>
      <c r="B116" s="86" t="s">
        <v>161</v>
      </c>
      <c r="C116" s="86" t="s">
        <v>61</v>
      </c>
      <c r="D116" s="86" t="s">
        <v>132</v>
      </c>
      <c r="E116" s="86"/>
      <c r="F116" s="86" t="s">
        <v>64</v>
      </c>
      <c r="G116" s="86" t="s">
        <v>100</v>
      </c>
      <c r="H116" s="86" t="s">
        <v>89</v>
      </c>
      <c r="I116" s="86" t="s">
        <v>9</v>
      </c>
      <c r="J116">
        <v>2.15</v>
      </c>
    </row>
    <row r="117" spans="1:10" x14ac:dyDescent="0.25">
      <c r="A117" s="86" t="s">
        <v>98</v>
      </c>
      <c r="B117" s="86" t="s">
        <v>161</v>
      </c>
      <c r="C117" s="86" t="s">
        <v>61</v>
      </c>
      <c r="D117" s="86" t="s">
        <v>132</v>
      </c>
      <c r="E117" s="86"/>
      <c r="F117" s="86" t="s">
        <v>64</v>
      </c>
      <c r="G117" s="86" t="s">
        <v>100</v>
      </c>
      <c r="H117" s="86" t="s">
        <v>89</v>
      </c>
      <c r="I117" s="86" t="s">
        <v>9</v>
      </c>
      <c r="J117">
        <v>2.7</v>
      </c>
    </row>
    <row r="118" spans="1:10" x14ac:dyDescent="0.25">
      <c r="A118" s="86" t="s">
        <v>98</v>
      </c>
      <c r="B118" s="86" t="s">
        <v>161</v>
      </c>
      <c r="C118" s="86" t="s">
        <v>61</v>
      </c>
      <c r="D118" s="86" t="s">
        <v>142</v>
      </c>
      <c r="E118" s="86"/>
      <c r="F118" s="86" t="s">
        <v>64</v>
      </c>
      <c r="G118" s="86" t="s">
        <v>100</v>
      </c>
      <c r="H118" s="86" t="s">
        <v>128</v>
      </c>
      <c r="I118" s="86" t="s">
        <v>9</v>
      </c>
      <c r="J118">
        <v>6.03</v>
      </c>
    </row>
    <row r="119" spans="1:10" x14ac:dyDescent="0.25">
      <c r="A119" s="86" t="s">
        <v>98</v>
      </c>
      <c r="B119" s="86" t="s">
        <v>161</v>
      </c>
      <c r="C119" s="86" t="s">
        <v>61</v>
      </c>
      <c r="D119" s="86" t="s">
        <v>142</v>
      </c>
      <c r="E119" s="86"/>
      <c r="F119" s="86" t="s">
        <v>64</v>
      </c>
      <c r="G119" s="86" t="s">
        <v>100</v>
      </c>
      <c r="H119" s="86" t="s">
        <v>128</v>
      </c>
      <c r="I119" s="86" t="s">
        <v>9</v>
      </c>
      <c r="J119">
        <v>2</v>
      </c>
    </row>
    <row r="120" spans="1:10" x14ac:dyDescent="0.25">
      <c r="A120" s="86" t="s">
        <v>98</v>
      </c>
      <c r="B120" s="86" t="s">
        <v>161</v>
      </c>
      <c r="C120" s="86" t="s">
        <v>61</v>
      </c>
      <c r="D120" s="86" t="s">
        <v>90</v>
      </c>
      <c r="E120" s="86"/>
      <c r="F120" s="86" t="s">
        <v>64</v>
      </c>
      <c r="G120" s="86" t="s">
        <v>100</v>
      </c>
      <c r="H120" s="86" t="s">
        <v>167</v>
      </c>
      <c r="I120" s="86" t="s">
        <v>9</v>
      </c>
      <c r="J120">
        <v>1.78</v>
      </c>
    </row>
    <row r="121" spans="1:10" x14ac:dyDescent="0.25">
      <c r="A121" s="86" t="s">
        <v>98</v>
      </c>
      <c r="B121" s="86" t="s">
        <v>161</v>
      </c>
      <c r="C121" s="86" t="s">
        <v>61</v>
      </c>
      <c r="D121" s="86" t="s">
        <v>90</v>
      </c>
      <c r="E121" s="86"/>
      <c r="F121" s="86" t="s">
        <v>64</v>
      </c>
      <c r="G121" s="86" t="s">
        <v>100</v>
      </c>
      <c r="H121" s="86" t="s">
        <v>168</v>
      </c>
      <c r="I121" s="86" t="s">
        <v>9</v>
      </c>
      <c r="J121">
        <v>4.76</v>
      </c>
    </row>
    <row r="122" spans="1:10" x14ac:dyDescent="0.25">
      <c r="A122" s="86" t="s">
        <v>98</v>
      </c>
      <c r="B122" s="86" t="s">
        <v>161</v>
      </c>
      <c r="C122" s="86" t="s">
        <v>61</v>
      </c>
      <c r="D122" s="86" t="s">
        <v>96</v>
      </c>
      <c r="E122" s="86"/>
      <c r="F122" s="86" t="s">
        <v>64</v>
      </c>
      <c r="G122" s="86" t="s">
        <v>100</v>
      </c>
      <c r="H122" s="86" t="s">
        <v>169</v>
      </c>
      <c r="I122" s="86" t="s">
        <v>9</v>
      </c>
      <c r="J122">
        <v>2.27</v>
      </c>
    </row>
    <row r="123" spans="1:10" x14ac:dyDescent="0.25">
      <c r="A123" s="86" t="s">
        <v>98</v>
      </c>
      <c r="B123" s="86" t="s">
        <v>170</v>
      </c>
      <c r="C123" s="86" t="s">
        <v>61</v>
      </c>
      <c r="D123" s="86" t="s">
        <v>123</v>
      </c>
      <c r="E123" s="86"/>
      <c r="F123" s="86" t="s">
        <v>64</v>
      </c>
      <c r="G123" s="86" t="s">
        <v>108</v>
      </c>
      <c r="H123" s="86" t="s">
        <v>171</v>
      </c>
      <c r="J123">
        <v>3.43</v>
      </c>
    </row>
    <row r="124" spans="1:10" x14ac:dyDescent="0.25">
      <c r="A124" s="86" t="s">
        <v>98</v>
      </c>
      <c r="B124" s="86" t="s">
        <v>170</v>
      </c>
      <c r="C124" s="86" t="s">
        <v>61</v>
      </c>
      <c r="D124" s="86" t="s">
        <v>123</v>
      </c>
      <c r="E124" s="86"/>
      <c r="F124" s="86" t="s">
        <v>64</v>
      </c>
      <c r="G124" s="86" t="s">
        <v>108</v>
      </c>
      <c r="H124" s="86" t="s">
        <v>109</v>
      </c>
      <c r="I124" s="86" t="s">
        <v>110</v>
      </c>
      <c r="J124">
        <v>2.42</v>
      </c>
    </row>
    <row r="125" spans="1:10" x14ac:dyDescent="0.25">
      <c r="A125" s="86" t="s">
        <v>98</v>
      </c>
      <c r="B125" s="86" t="s">
        <v>172</v>
      </c>
      <c r="C125" s="86" t="s">
        <v>61</v>
      </c>
      <c r="D125" s="86" t="s">
        <v>155</v>
      </c>
      <c r="E125" s="86" t="s">
        <v>63</v>
      </c>
      <c r="F125" s="86" t="s">
        <v>64</v>
      </c>
      <c r="G125" s="86" t="s">
        <v>108</v>
      </c>
      <c r="H125" s="86" t="s">
        <v>89</v>
      </c>
      <c r="I125" s="86" t="s">
        <v>71</v>
      </c>
      <c r="J125">
        <v>1.62</v>
      </c>
    </row>
    <row r="126" spans="1:10" x14ac:dyDescent="0.25">
      <c r="A126" s="86" t="s">
        <v>98</v>
      </c>
      <c r="B126" s="86" t="s">
        <v>172</v>
      </c>
      <c r="C126" s="86" t="s">
        <v>61</v>
      </c>
      <c r="D126" s="86" t="s">
        <v>132</v>
      </c>
      <c r="E126" s="86" t="s">
        <v>63</v>
      </c>
      <c r="F126" s="86" t="s">
        <v>64</v>
      </c>
      <c r="G126" s="86" t="s">
        <v>108</v>
      </c>
      <c r="H126" s="86" t="s">
        <v>89</v>
      </c>
      <c r="I126" s="86" t="s">
        <v>110</v>
      </c>
      <c r="J126">
        <v>1.74</v>
      </c>
    </row>
    <row r="127" spans="1:10" x14ac:dyDescent="0.25">
      <c r="A127" s="86" t="s">
        <v>98</v>
      </c>
      <c r="B127" s="86" t="s">
        <v>172</v>
      </c>
      <c r="C127" s="86" t="s">
        <v>61</v>
      </c>
      <c r="D127" s="86" t="s">
        <v>142</v>
      </c>
      <c r="E127" s="86"/>
      <c r="F127" s="86" t="s">
        <v>64</v>
      </c>
      <c r="G127" s="86" t="s">
        <v>108</v>
      </c>
      <c r="H127" s="86" t="s">
        <v>173</v>
      </c>
      <c r="I127" s="86" t="s">
        <v>110</v>
      </c>
      <c r="J127">
        <v>2.59</v>
      </c>
    </row>
    <row r="128" spans="1:10" x14ac:dyDescent="0.25">
      <c r="A128" s="86" t="s">
        <v>98</v>
      </c>
      <c r="B128" s="86" t="s">
        <v>172</v>
      </c>
      <c r="C128" s="86" t="s">
        <v>61</v>
      </c>
      <c r="D128" s="86" t="s">
        <v>92</v>
      </c>
      <c r="E128" s="86"/>
      <c r="F128" s="86" t="s">
        <v>64</v>
      </c>
      <c r="G128" s="86" t="s">
        <v>108</v>
      </c>
      <c r="H128" s="86" t="s">
        <v>101</v>
      </c>
      <c r="I128" s="86" t="s">
        <v>110</v>
      </c>
      <c r="J128">
        <v>1.46</v>
      </c>
    </row>
    <row r="129" spans="1:10" x14ac:dyDescent="0.25">
      <c r="A129" s="86" t="s">
        <v>98</v>
      </c>
      <c r="B129" s="86" t="s">
        <v>172</v>
      </c>
      <c r="C129" s="86" t="s">
        <v>61</v>
      </c>
      <c r="D129" s="86" t="s">
        <v>174</v>
      </c>
      <c r="E129" s="86"/>
      <c r="F129" s="86" t="s">
        <v>64</v>
      </c>
      <c r="G129" s="86" t="s">
        <v>108</v>
      </c>
      <c r="H129" s="86" t="s">
        <v>175</v>
      </c>
      <c r="I129" s="86" t="s">
        <v>110</v>
      </c>
      <c r="J129">
        <v>3.55</v>
      </c>
    </row>
    <row r="130" spans="1:10" x14ac:dyDescent="0.25">
      <c r="A130" s="86" t="s">
        <v>98</v>
      </c>
      <c r="B130" s="86" t="s">
        <v>172</v>
      </c>
      <c r="C130" s="86" t="s">
        <v>61</v>
      </c>
      <c r="D130" s="86" t="s">
        <v>174</v>
      </c>
      <c r="E130" s="86"/>
      <c r="F130" s="86" t="s">
        <v>64</v>
      </c>
      <c r="G130" s="86" t="s">
        <v>108</v>
      </c>
      <c r="H130" s="86" t="s">
        <v>140</v>
      </c>
      <c r="I130" s="86" t="s">
        <v>110</v>
      </c>
      <c r="J130">
        <v>3.56</v>
      </c>
    </row>
    <row r="131" spans="1:10" x14ac:dyDescent="0.25">
      <c r="A131" s="86" t="s">
        <v>98</v>
      </c>
      <c r="B131" s="86" t="s">
        <v>172</v>
      </c>
      <c r="C131" s="86" t="s">
        <v>61</v>
      </c>
      <c r="D131" s="86" t="s">
        <v>174</v>
      </c>
      <c r="E131" s="86"/>
      <c r="F131" s="86" t="s">
        <v>64</v>
      </c>
      <c r="G131" s="86" t="s">
        <v>108</v>
      </c>
      <c r="H131" s="86" t="s">
        <v>176</v>
      </c>
      <c r="I131" s="86" t="s">
        <v>110</v>
      </c>
      <c r="J131">
        <v>2.38</v>
      </c>
    </row>
    <row r="132" spans="1:10" x14ac:dyDescent="0.25">
      <c r="A132" s="86" t="s">
        <v>98</v>
      </c>
      <c r="B132" s="86" t="s">
        <v>172</v>
      </c>
      <c r="C132" s="86" t="s">
        <v>61</v>
      </c>
      <c r="D132" s="86" t="s">
        <v>73</v>
      </c>
      <c r="E132" s="86"/>
      <c r="F132" s="86" t="s">
        <v>64</v>
      </c>
      <c r="G132" s="86" t="s">
        <v>108</v>
      </c>
      <c r="H132" s="86" t="s">
        <v>177</v>
      </c>
      <c r="I132" s="86" t="s">
        <v>110</v>
      </c>
      <c r="J132">
        <v>3.23</v>
      </c>
    </row>
    <row r="133" spans="1:10" x14ac:dyDescent="0.25">
      <c r="A133" s="86" t="s">
        <v>98</v>
      </c>
      <c r="B133" s="86" t="s">
        <v>172</v>
      </c>
      <c r="C133" s="86" t="s">
        <v>61</v>
      </c>
      <c r="D133" s="86" t="s">
        <v>138</v>
      </c>
      <c r="E133" s="86"/>
      <c r="F133" s="86" t="s">
        <v>64</v>
      </c>
      <c r="G133" s="86" t="s">
        <v>108</v>
      </c>
      <c r="H133" s="86" t="s">
        <v>93</v>
      </c>
      <c r="I133" s="86" t="s">
        <v>110</v>
      </c>
      <c r="J133">
        <v>4.6399999999999997</v>
      </c>
    </row>
    <row r="134" spans="1:10" x14ac:dyDescent="0.25">
      <c r="A134" s="86" t="s">
        <v>98</v>
      </c>
      <c r="B134" s="86" t="s">
        <v>172</v>
      </c>
      <c r="C134" s="86" t="s">
        <v>61</v>
      </c>
      <c r="D134" s="86" t="s">
        <v>138</v>
      </c>
      <c r="E134" s="86"/>
      <c r="F134" s="86" t="s">
        <v>64</v>
      </c>
      <c r="G134" s="86" t="s">
        <v>108</v>
      </c>
      <c r="H134" s="86" t="s">
        <v>91</v>
      </c>
      <c r="I134" s="86" t="s">
        <v>110</v>
      </c>
      <c r="J134">
        <v>4.67</v>
      </c>
    </row>
    <row r="135" spans="1:10" x14ac:dyDescent="0.25">
      <c r="A135" s="86" t="s">
        <v>98</v>
      </c>
      <c r="B135" s="86" t="s">
        <v>172</v>
      </c>
      <c r="C135" s="86" t="s">
        <v>61</v>
      </c>
      <c r="D135" s="86" t="s">
        <v>138</v>
      </c>
      <c r="E135" s="86"/>
      <c r="F135" s="86" t="s">
        <v>64</v>
      </c>
      <c r="G135" s="86" t="s">
        <v>108</v>
      </c>
      <c r="H135" s="86" t="s">
        <v>178</v>
      </c>
      <c r="J135">
        <v>4.76</v>
      </c>
    </row>
    <row r="136" spans="1:10" x14ac:dyDescent="0.25">
      <c r="A136" s="86" t="s">
        <v>98</v>
      </c>
      <c r="B136" s="86" t="s">
        <v>172</v>
      </c>
      <c r="C136" s="86" t="s">
        <v>61</v>
      </c>
      <c r="D136" s="86" t="s">
        <v>138</v>
      </c>
      <c r="E136" s="86"/>
      <c r="F136" s="86" t="s">
        <v>64</v>
      </c>
      <c r="G136" s="86" t="s">
        <v>108</v>
      </c>
      <c r="H136" s="86" t="s">
        <v>179</v>
      </c>
      <c r="I136" s="86" t="s">
        <v>110</v>
      </c>
      <c r="J136">
        <v>4.51</v>
      </c>
    </row>
    <row r="137" spans="1:10" x14ac:dyDescent="0.25">
      <c r="A137" s="86" t="s">
        <v>98</v>
      </c>
      <c r="B137" s="86" t="s">
        <v>172</v>
      </c>
      <c r="C137" s="86" t="s">
        <v>61</v>
      </c>
      <c r="D137" s="86" t="s">
        <v>138</v>
      </c>
      <c r="E137" s="86"/>
      <c r="F137" s="86" t="s">
        <v>64</v>
      </c>
      <c r="G137" s="86" t="s">
        <v>108</v>
      </c>
      <c r="H137" s="86" t="s">
        <v>103</v>
      </c>
      <c r="I137" s="86" t="s">
        <v>110</v>
      </c>
      <c r="J137">
        <v>4.47</v>
      </c>
    </row>
    <row r="138" spans="1:10" x14ac:dyDescent="0.25">
      <c r="A138" s="86" t="s">
        <v>98</v>
      </c>
      <c r="B138" s="86" t="s">
        <v>172</v>
      </c>
      <c r="C138" s="86" t="s">
        <v>61</v>
      </c>
      <c r="D138" s="86" t="s">
        <v>84</v>
      </c>
      <c r="E138" s="86"/>
      <c r="F138" s="86" t="s">
        <v>64</v>
      </c>
      <c r="G138" s="86" t="s">
        <v>108</v>
      </c>
      <c r="H138" s="86" t="s">
        <v>180</v>
      </c>
      <c r="I138" s="86" t="s">
        <v>110</v>
      </c>
      <c r="J138">
        <v>4.63</v>
      </c>
    </row>
    <row r="139" spans="1:10" x14ac:dyDescent="0.25">
      <c r="A139" s="86" t="s">
        <v>98</v>
      </c>
      <c r="B139" s="86" t="s">
        <v>172</v>
      </c>
      <c r="C139" s="86" t="s">
        <v>133</v>
      </c>
      <c r="D139" s="86" t="s">
        <v>165</v>
      </c>
      <c r="E139" s="86"/>
      <c r="F139" s="86" t="s">
        <v>64</v>
      </c>
      <c r="G139" s="86" t="s">
        <v>108</v>
      </c>
      <c r="H139" s="86" t="s">
        <v>89</v>
      </c>
      <c r="I139" s="86" t="s">
        <v>110</v>
      </c>
      <c r="J139">
        <v>1.47</v>
      </c>
    </row>
    <row r="140" spans="1:10" x14ac:dyDescent="0.25">
      <c r="A140" s="86" t="s">
        <v>98</v>
      </c>
      <c r="B140" s="86" t="s">
        <v>181</v>
      </c>
      <c r="C140" s="86" t="s">
        <v>61</v>
      </c>
      <c r="D140" s="86" t="s">
        <v>62</v>
      </c>
      <c r="E140" s="86"/>
      <c r="F140" s="86" t="s">
        <v>64</v>
      </c>
      <c r="G140" s="86" t="s">
        <v>108</v>
      </c>
      <c r="H140" s="86" t="s">
        <v>182</v>
      </c>
      <c r="I140" s="86" t="s">
        <v>110</v>
      </c>
      <c r="J140">
        <v>2.1800000000000002</v>
      </c>
    </row>
    <row r="141" spans="1:10" x14ac:dyDescent="0.25">
      <c r="A141" s="86" t="s">
        <v>98</v>
      </c>
      <c r="B141" s="86" t="s">
        <v>183</v>
      </c>
      <c r="C141" s="86" t="s">
        <v>61</v>
      </c>
      <c r="D141" s="86" t="s">
        <v>142</v>
      </c>
      <c r="E141" s="86"/>
      <c r="F141" s="86" t="s">
        <v>64</v>
      </c>
      <c r="G141" s="86" t="s">
        <v>108</v>
      </c>
      <c r="H141" s="86" t="s">
        <v>184</v>
      </c>
      <c r="I141" s="86" t="s">
        <v>110</v>
      </c>
      <c r="J141">
        <v>1.31</v>
      </c>
    </row>
    <row r="142" spans="1:10" x14ac:dyDescent="0.25">
      <c r="A142" s="86" t="s">
        <v>98</v>
      </c>
      <c r="B142" s="86" t="s">
        <v>183</v>
      </c>
      <c r="C142" s="86" t="s">
        <v>61</v>
      </c>
      <c r="D142" s="86" t="s">
        <v>73</v>
      </c>
      <c r="E142" s="86"/>
      <c r="F142" s="86" t="s">
        <v>64</v>
      </c>
      <c r="G142" s="86" t="s">
        <v>108</v>
      </c>
      <c r="H142" s="86" t="s">
        <v>83</v>
      </c>
      <c r="I142" s="86" t="s">
        <v>110</v>
      </c>
      <c r="J142">
        <v>1.79</v>
      </c>
    </row>
    <row r="143" spans="1:10" x14ac:dyDescent="0.25">
      <c r="A143" s="86" t="s">
        <v>98</v>
      </c>
      <c r="B143" s="86" t="s">
        <v>185</v>
      </c>
      <c r="C143" s="86" t="s">
        <v>61</v>
      </c>
      <c r="D143" s="86" t="s">
        <v>131</v>
      </c>
      <c r="E143" s="86"/>
      <c r="F143" s="86" t="s">
        <v>64</v>
      </c>
      <c r="G143" s="86" t="s">
        <v>100</v>
      </c>
      <c r="H143" s="86" t="s">
        <v>89</v>
      </c>
      <c r="I143" s="86" t="s">
        <v>9</v>
      </c>
      <c r="J143">
        <v>1.85</v>
      </c>
    </row>
    <row r="144" spans="1:10" x14ac:dyDescent="0.25">
      <c r="A144" s="86" t="s">
        <v>98</v>
      </c>
      <c r="B144" s="86" t="s">
        <v>185</v>
      </c>
      <c r="C144" s="86" t="s">
        <v>61</v>
      </c>
      <c r="D144" s="86" t="s">
        <v>157</v>
      </c>
      <c r="E144" s="86"/>
      <c r="F144" s="86" t="s">
        <v>64</v>
      </c>
      <c r="G144" s="86" t="s">
        <v>100</v>
      </c>
      <c r="H144" s="86" t="s">
        <v>89</v>
      </c>
      <c r="I144" s="86" t="s">
        <v>9</v>
      </c>
      <c r="J144">
        <v>1.55</v>
      </c>
    </row>
    <row r="145" spans="1:10" x14ac:dyDescent="0.25">
      <c r="A145" s="86" t="s">
        <v>98</v>
      </c>
      <c r="B145" s="86" t="s">
        <v>185</v>
      </c>
      <c r="C145" s="86" t="s">
        <v>61</v>
      </c>
      <c r="D145" s="86" t="s">
        <v>186</v>
      </c>
      <c r="E145" s="86"/>
      <c r="F145" s="86" t="s">
        <v>64</v>
      </c>
      <c r="G145" s="86" t="s">
        <v>100</v>
      </c>
      <c r="H145" s="86" t="s">
        <v>187</v>
      </c>
      <c r="I145" s="86" t="s">
        <v>9</v>
      </c>
      <c r="J145">
        <v>1.45</v>
      </c>
    </row>
    <row r="146" spans="1:10" x14ac:dyDescent="0.25">
      <c r="A146" s="86" t="s">
        <v>98</v>
      </c>
      <c r="B146" s="86" t="s">
        <v>185</v>
      </c>
      <c r="C146" s="86" t="s">
        <v>61</v>
      </c>
      <c r="D146" s="86" t="s">
        <v>186</v>
      </c>
      <c r="E146" s="86"/>
      <c r="F146" s="86" t="s">
        <v>64</v>
      </c>
      <c r="G146" s="86" t="s">
        <v>100</v>
      </c>
      <c r="H146" s="86" t="s">
        <v>89</v>
      </c>
      <c r="I146" s="86" t="s">
        <v>9</v>
      </c>
      <c r="J146">
        <v>1.47</v>
      </c>
    </row>
    <row r="147" spans="1:10" x14ac:dyDescent="0.25">
      <c r="A147" s="86" t="s">
        <v>98</v>
      </c>
      <c r="B147" s="86" t="s">
        <v>185</v>
      </c>
      <c r="C147" s="86" t="s">
        <v>61</v>
      </c>
      <c r="D147" s="86" t="s">
        <v>155</v>
      </c>
      <c r="E147" s="86"/>
      <c r="F147" s="86" t="s">
        <v>64</v>
      </c>
      <c r="G147" s="86" t="s">
        <v>100</v>
      </c>
      <c r="H147" s="86" t="s">
        <v>89</v>
      </c>
      <c r="I147" s="86" t="s">
        <v>9</v>
      </c>
      <c r="J147">
        <v>1.75</v>
      </c>
    </row>
    <row r="148" spans="1:10" x14ac:dyDescent="0.25">
      <c r="A148" s="86" t="s">
        <v>98</v>
      </c>
      <c r="B148" s="86" t="s">
        <v>185</v>
      </c>
      <c r="C148" s="86" t="s">
        <v>61</v>
      </c>
      <c r="D148" s="86" t="s">
        <v>155</v>
      </c>
      <c r="E148" s="86"/>
      <c r="F148" s="86" t="s">
        <v>64</v>
      </c>
      <c r="G148" s="86" t="s">
        <v>100</v>
      </c>
      <c r="H148" s="86" t="s">
        <v>79</v>
      </c>
      <c r="I148" s="86" t="s">
        <v>9</v>
      </c>
      <c r="J148">
        <v>3.32</v>
      </c>
    </row>
    <row r="149" spans="1:10" x14ac:dyDescent="0.25">
      <c r="A149" s="86" t="s">
        <v>98</v>
      </c>
      <c r="B149" s="86" t="s">
        <v>185</v>
      </c>
      <c r="C149" s="86" t="s">
        <v>61</v>
      </c>
      <c r="D149" s="86" t="s">
        <v>165</v>
      </c>
      <c r="E149" s="86"/>
      <c r="F149" s="86" t="s">
        <v>74</v>
      </c>
      <c r="G149" s="86" t="s">
        <v>100</v>
      </c>
      <c r="H149" s="86" t="s">
        <v>89</v>
      </c>
      <c r="I149" s="86" t="s">
        <v>9</v>
      </c>
      <c r="J149">
        <v>0.57999999999999996</v>
      </c>
    </row>
    <row r="150" spans="1:10" x14ac:dyDescent="0.25">
      <c r="A150" s="86" t="s">
        <v>98</v>
      </c>
      <c r="B150" s="86" t="s">
        <v>185</v>
      </c>
      <c r="C150" s="86" t="s">
        <v>61</v>
      </c>
      <c r="D150" s="86" t="s">
        <v>138</v>
      </c>
      <c r="E150" s="86"/>
      <c r="F150" s="86" t="s">
        <v>64</v>
      </c>
      <c r="G150" s="86" t="s">
        <v>100</v>
      </c>
      <c r="H150" s="86" t="s">
        <v>188</v>
      </c>
      <c r="I150" s="86" t="s">
        <v>9</v>
      </c>
      <c r="J150">
        <v>4.6100000000000003</v>
      </c>
    </row>
    <row r="151" spans="1:10" x14ac:dyDescent="0.25">
      <c r="A151" s="86" t="s">
        <v>98</v>
      </c>
      <c r="B151" s="86" t="s">
        <v>185</v>
      </c>
      <c r="C151" s="86" t="s">
        <v>61</v>
      </c>
      <c r="D151" s="86" t="s">
        <v>149</v>
      </c>
      <c r="E151" s="86"/>
      <c r="F151" s="86" t="s">
        <v>64</v>
      </c>
      <c r="G151" s="86" t="s">
        <v>100</v>
      </c>
      <c r="H151" s="86" t="s">
        <v>189</v>
      </c>
      <c r="I151" s="86" t="s">
        <v>9</v>
      </c>
      <c r="J151">
        <v>2.99</v>
      </c>
    </row>
    <row r="152" spans="1:10" x14ac:dyDescent="0.25">
      <c r="A152" s="86" t="s">
        <v>98</v>
      </c>
      <c r="B152" s="86" t="s">
        <v>190</v>
      </c>
      <c r="C152" s="86" t="s">
        <v>61</v>
      </c>
      <c r="D152" s="86" t="s">
        <v>87</v>
      </c>
      <c r="E152" s="86"/>
      <c r="F152" s="86" t="s">
        <v>64</v>
      </c>
      <c r="G152" s="86" t="s">
        <v>108</v>
      </c>
      <c r="H152" s="86" t="s">
        <v>89</v>
      </c>
      <c r="I152" s="86" t="s">
        <v>110</v>
      </c>
      <c r="J152">
        <v>1.28</v>
      </c>
    </row>
    <row r="153" spans="1:10" x14ac:dyDescent="0.25">
      <c r="A153" s="86" t="s">
        <v>98</v>
      </c>
      <c r="B153" s="86" t="s">
        <v>190</v>
      </c>
      <c r="C153" s="86" t="s">
        <v>61</v>
      </c>
      <c r="D153" s="86" t="s">
        <v>191</v>
      </c>
      <c r="E153" s="86"/>
      <c r="F153" s="86" t="s">
        <v>64</v>
      </c>
      <c r="G153" s="86" t="s">
        <v>108</v>
      </c>
      <c r="H153" s="86" t="s">
        <v>89</v>
      </c>
      <c r="I153" s="86" t="s">
        <v>110</v>
      </c>
      <c r="J153">
        <v>2.09</v>
      </c>
    </row>
    <row r="154" spans="1:10" x14ac:dyDescent="0.25">
      <c r="A154" s="86" t="s">
        <v>98</v>
      </c>
      <c r="B154" s="86" t="s">
        <v>190</v>
      </c>
      <c r="C154" s="86" t="s">
        <v>61</v>
      </c>
      <c r="D154" s="86" t="s">
        <v>73</v>
      </c>
      <c r="E154" s="86"/>
      <c r="F154" s="86" t="s">
        <v>64</v>
      </c>
      <c r="G154" s="86" t="s">
        <v>108</v>
      </c>
      <c r="H154" s="86" t="s">
        <v>192</v>
      </c>
      <c r="I154" s="86" t="s">
        <v>110</v>
      </c>
      <c r="J154">
        <v>1.38</v>
      </c>
    </row>
    <row r="155" spans="1:10" x14ac:dyDescent="0.25">
      <c r="A155" s="86" t="s">
        <v>98</v>
      </c>
      <c r="B155" s="86" t="s">
        <v>44</v>
      </c>
      <c r="C155" s="86" t="s">
        <v>61</v>
      </c>
      <c r="D155" s="86" t="s">
        <v>102</v>
      </c>
      <c r="E155" s="86"/>
      <c r="F155" s="86" t="s">
        <v>64</v>
      </c>
      <c r="G155" s="86" t="s">
        <v>108</v>
      </c>
      <c r="H155" s="86" t="s">
        <v>193</v>
      </c>
      <c r="I155" s="86" t="s">
        <v>110</v>
      </c>
      <c r="J155">
        <v>3.61</v>
      </c>
    </row>
    <row r="156" spans="1:10" x14ac:dyDescent="0.25">
      <c r="A156" s="86" t="s">
        <v>98</v>
      </c>
      <c r="B156" s="86" t="s">
        <v>44</v>
      </c>
      <c r="C156" s="86" t="s">
        <v>61</v>
      </c>
      <c r="D156" s="86" t="s">
        <v>102</v>
      </c>
      <c r="E156" s="86"/>
      <c r="F156" s="86" t="s">
        <v>64</v>
      </c>
      <c r="G156" s="86" t="s">
        <v>108</v>
      </c>
      <c r="H156" s="86" t="s">
        <v>153</v>
      </c>
      <c r="I156" s="86" t="s">
        <v>110</v>
      </c>
      <c r="J156">
        <v>2.39</v>
      </c>
    </row>
    <row r="157" spans="1:10" x14ac:dyDescent="0.25">
      <c r="A157" s="86" t="s">
        <v>98</v>
      </c>
      <c r="B157" s="86" t="s">
        <v>44</v>
      </c>
      <c r="C157" s="86" t="s">
        <v>61</v>
      </c>
      <c r="D157" s="86" t="s">
        <v>73</v>
      </c>
      <c r="E157" s="86"/>
      <c r="F157" s="86" t="s">
        <v>64</v>
      </c>
      <c r="G157" s="86" t="s">
        <v>108</v>
      </c>
      <c r="H157" s="86" t="s">
        <v>194</v>
      </c>
      <c r="I157" s="86" t="s">
        <v>110</v>
      </c>
      <c r="J157">
        <v>2.0699999999999998</v>
      </c>
    </row>
    <row r="158" spans="1:10" x14ac:dyDescent="0.25">
      <c r="A158" s="86" t="s">
        <v>98</v>
      </c>
      <c r="B158" s="86" t="s">
        <v>44</v>
      </c>
      <c r="C158" s="86" t="s">
        <v>61</v>
      </c>
      <c r="D158" s="86" t="s">
        <v>73</v>
      </c>
      <c r="E158" s="86"/>
      <c r="F158" s="86" t="s">
        <v>64</v>
      </c>
      <c r="G158" s="86" t="s">
        <v>108</v>
      </c>
      <c r="H158" s="86" t="s">
        <v>195</v>
      </c>
      <c r="I158" s="86" t="s">
        <v>110</v>
      </c>
      <c r="J158">
        <v>1.9</v>
      </c>
    </row>
    <row r="159" spans="1:10" x14ac:dyDescent="0.25">
      <c r="A159" s="86" t="s">
        <v>98</v>
      </c>
      <c r="B159" s="86" t="s">
        <v>44</v>
      </c>
      <c r="C159" s="86" t="s">
        <v>61</v>
      </c>
      <c r="D159" s="86" t="s">
        <v>196</v>
      </c>
      <c r="E159" s="86"/>
      <c r="F159" s="86" t="s">
        <v>74</v>
      </c>
      <c r="G159" s="86" t="s">
        <v>108</v>
      </c>
      <c r="H159" s="86" t="s">
        <v>167</v>
      </c>
      <c r="I159" s="86" t="s">
        <v>110</v>
      </c>
      <c r="J159">
        <v>2.2799999999999998</v>
      </c>
    </row>
    <row r="160" spans="1:10" x14ac:dyDescent="0.25">
      <c r="A160" s="86" t="s">
        <v>98</v>
      </c>
      <c r="B160" s="86" t="s">
        <v>197</v>
      </c>
      <c r="C160" s="86" t="s">
        <v>61</v>
      </c>
      <c r="D160" s="86" t="s">
        <v>198</v>
      </c>
      <c r="E160" s="86"/>
      <c r="F160" s="86" t="s">
        <v>64</v>
      </c>
      <c r="G160" s="86" t="s">
        <v>100</v>
      </c>
      <c r="H160" s="86" t="s">
        <v>89</v>
      </c>
      <c r="I160" s="86" t="s">
        <v>9</v>
      </c>
      <c r="J160">
        <v>1.66</v>
      </c>
    </row>
    <row r="161" spans="1:10" x14ac:dyDescent="0.25">
      <c r="A161" s="86" t="s">
        <v>98</v>
      </c>
      <c r="B161" s="86" t="s">
        <v>197</v>
      </c>
      <c r="C161" s="86" t="s">
        <v>61</v>
      </c>
      <c r="D161" s="86" t="s">
        <v>199</v>
      </c>
      <c r="E161" s="86"/>
      <c r="F161" s="86" t="s">
        <v>64</v>
      </c>
      <c r="G161" s="86" t="s">
        <v>100</v>
      </c>
      <c r="H161" s="86" t="s">
        <v>200</v>
      </c>
      <c r="I161" s="86" t="s">
        <v>9</v>
      </c>
      <c r="J161">
        <v>6.37</v>
      </c>
    </row>
    <row r="162" spans="1:10" x14ac:dyDescent="0.25">
      <c r="A162" s="86" t="s">
        <v>98</v>
      </c>
      <c r="B162" s="86" t="s">
        <v>197</v>
      </c>
      <c r="C162" s="86" t="s">
        <v>61</v>
      </c>
      <c r="D162" s="86" t="s">
        <v>201</v>
      </c>
      <c r="E162" s="86"/>
      <c r="F162" s="86" t="s">
        <v>64</v>
      </c>
      <c r="G162" s="86" t="s">
        <v>100</v>
      </c>
      <c r="H162" s="86" t="s">
        <v>89</v>
      </c>
      <c r="I162" s="86" t="s">
        <v>9</v>
      </c>
      <c r="J162">
        <v>3</v>
      </c>
    </row>
    <row r="163" spans="1:10" x14ac:dyDescent="0.25">
      <c r="A163" s="86" t="s">
        <v>98</v>
      </c>
      <c r="B163" s="86" t="s">
        <v>197</v>
      </c>
      <c r="C163" s="86" t="s">
        <v>61</v>
      </c>
      <c r="D163" s="86" t="s">
        <v>201</v>
      </c>
      <c r="E163" s="86"/>
      <c r="F163" s="86" t="s">
        <v>64</v>
      </c>
      <c r="G163" s="86" t="s">
        <v>100</v>
      </c>
      <c r="H163" s="86" t="s">
        <v>89</v>
      </c>
      <c r="I163" s="86" t="s">
        <v>9</v>
      </c>
      <c r="J163">
        <v>3.9</v>
      </c>
    </row>
    <row r="164" spans="1:10" x14ac:dyDescent="0.25">
      <c r="A164" s="86" t="s">
        <v>98</v>
      </c>
      <c r="B164" s="86" t="s">
        <v>197</v>
      </c>
      <c r="C164" s="86" t="s">
        <v>61</v>
      </c>
      <c r="D164" s="86" t="s">
        <v>201</v>
      </c>
      <c r="E164" s="86"/>
      <c r="F164" s="86" t="s">
        <v>64</v>
      </c>
      <c r="G164" s="86" t="s">
        <v>100</v>
      </c>
      <c r="H164" s="86" t="s">
        <v>89</v>
      </c>
      <c r="I164" s="86" t="s">
        <v>9</v>
      </c>
      <c r="J164">
        <v>3.94</v>
      </c>
    </row>
    <row r="165" spans="1:10" x14ac:dyDescent="0.25">
      <c r="A165" s="86" t="s">
        <v>98</v>
      </c>
      <c r="B165" s="86" t="s">
        <v>197</v>
      </c>
      <c r="C165" s="86" t="s">
        <v>61</v>
      </c>
      <c r="D165" s="86" t="s">
        <v>201</v>
      </c>
      <c r="E165" s="86"/>
      <c r="F165" s="86" t="s">
        <v>64</v>
      </c>
      <c r="G165" s="86" t="s">
        <v>100</v>
      </c>
      <c r="H165" s="86" t="s">
        <v>89</v>
      </c>
      <c r="I165" s="86" t="s">
        <v>9</v>
      </c>
      <c r="J165">
        <v>5.31</v>
      </c>
    </row>
    <row r="166" spans="1:10" x14ac:dyDescent="0.25">
      <c r="A166" s="86" t="s">
        <v>98</v>
      </c>
      <c r="B166" s="86" t="s">
        <v>197</v>
      </c>
      <c r="C166" s="86" t="s">
        <v>61</v>
      </c>
      <c r="D166" s="86" t="s">
        <v>201</v>
      </c>
      <c r="E166" s="86"/>
      <c r="F166" s="86" t="s">
        <v>64</v>
      </c>
      <c r="G166" s="86" t="s">
        <v>100</v>
      </c>
      <c r="H166" s="86" t="s">
        <v>89</v>
      </c>
      <c r="I166" s="86" t="s">
        <v>9</v>
      </c>
      <c r="J166">
        <v>6.15</v>
      </c>
    </row>
    <row r="167" spans="1:10" x14ac:dyDescent="0.25">
      <c r="A167" s="86" t="s">
        <v>98</v>
      </c>
      <c r="B167" s="86" t="s">
        <v>197</v>
      </c>
      <c r="C167" s="86" t="s">
        <v>61</v>
      </c>
      <c r="D167" s="86" t="s">
        <v>201</v>
      </c>
      <c r="E167" s="86"/>
      <c r="F167" s="86" t="s">
        <v>64</v>
      </c>
      <c r="G167" s="86" t="s">
        <v>100</v>
      </c>
      <c r="H167" s="86" t="s">
        <v>89</v>
      </c>
      <c r="I167" s="86" t="s">
        <v>9</v>
      </c>
      <c r="J167">
        <v>5.67</v>
      </c>
    </row>
    <row r="168" spans="1:10" x14ac:dyDescent="0.25">
      <c r="A168" s="86" t="s">
        <v>98</v>
      </c>
      <c r="B168" s="86" t="s">
        <v>197</v>
      </c>
      <c r="C168" s="86" t="s">
        <v>61</v>
      </c>
      <c r="D168" s="86" t="s">
        <v>201</v>
      </c>
      <c r="E168" s="86"/>
      <c r="F168" s="86" t="s">
        <v>64</v>
      </c>
      <c r="G168" s="86" t="s">
        <v>100</v>
      </c>
      <c r="H168" s="86" t="s">
        <v>89</v>
      </c>
      <c r="I168" s="86" t="s">
        <v>9</v>
      </c>
      <c r="J168">
        <v>5.5</v>
      </c>
    </row>
    <row r="169" spans="1:10" x14ac:dyDescent="0.25">
      <c r="A169" s="86" t="s">
        <v>98</v>
      </c>
      <c r="B169" s="86" t="s">
        <v>197</v>
      </c>
      <c r="C169" s="86" t="s">
        <v>61</v>
      </c>
      <c r="D169" s="86" t="s">
        <v>201</v>
      </c>
      <c r="E169" s="86"/>
      <c r="F169" s="86" t="s">
        <v>64</v>
      </c>
      <c r="G169" s="86" t="s">
        <v>100</v>
      </c>
      <c r="H169" s="86" t="s">
        <v>89</v>
      </c>
      <c r="I169" s="86" t="s">
        <v>9</v>
      </c>
      <c r="J169">
        <v>5.19</v>
      </c>
    </row>
    <row r="170" spans="1:10" x14ac:dyDescent="0.25">
      <c r="A170" s="86" t="s">
        <v>98</v>
      </c>
      <c r="B170" s="86" t="s">
        <v>197</v>
      </c>
      <c r="C170" s="86" t="s">
        <v>61</v>
      </c>
      <c r="D170" s="86" t="s">
        <v>201</v>
      </c>
      <c r="E170" s="86"/>
      <c r="F170" s="86" t="s">
        <v>64</v>
      </c>
      <c r="G170" s="86" t="s">
        <v>100</v>
      </c>
      <c r="H170" s="86" t="s">
        <v>89</v>
      </c>
      <c r="I170" s="86" t="s">
        <v>9</v>
      </c>
      <c r="J170">
        <v>1.75</v>
      </c>
    </row>
    <row r="171" spans="1:10" x14ac:dyDescent="0.25">
      <c r="A171" s="86" t="s">
        <v>98</v>
      </c>
      <c r="B171" s="86" t="s">
        <v>197</v>
      </c>
      <c r="C171" s="86" t="s">
        <v>61</v>
      </c>
      <c r="D171" s="86" t="s">
        <v>201</v>
      </c>
      <c r="E171" s="86"/>
      <c r="F171" s="86" t="s">
        <v>64</v>
      </c>
      <c r="G171" s="86" t="s">
        <v>100</v>
      </c>
      <c r="H171" s="86" t="s">
        <v>89</v>
      </c>
      <c r="I171" s="86" t="s">
        <v>9</v>
      </c>
      <c r="J171">
        <v>1.76</v>
      </c>
    </row>
    <row r="172" spans="1:10" x14ac:dyDescent="0.25">
      <c r="A172" s="86" t="s">
        <v>98</v>
      </c>
      <c r="B172" s="86" t="s">
        <v>197</v>
      </c>
      <c r="C172" s="86" t="s">
        <v>61</v>
      </c>
      <c r="D172" s="86" t="s">
        <v>201</v>
      </c>
      <c r="E172" s="86"/>
      <c r="F172" s="86" t="s">
        <v>64</v>
      </c>
      <c r="G172" s="86" t="s">
        <v>100</v>
      </c>
      <c r="H172" s="86" t="s">
        <v>89</v>
      </c>
      <c r="I172" s="86" t="s">
        <v>9</v>
      </c>
      <c r="J172">
        <v>2.6</v>
      </c>
    </row>
    <row r="173" spans="1:10" x14ac:dyDescent="0.25">
      <c r="A173" s="86" t="s">
        <v>98</v>
      </c>
      <c r="B173" s="86" t="s">
        <v>197</v>
      </c>
      <c r="C173" s="86" t="s">
        <v>61</v>
      </c>
      <c r="D173" s="86" t="s">
        <v>201</v>
      </c>
      <c r="E173" s="86"/>
      <c r="F173" s="86" t="s">
        <v>64</v>
      </c>
      <c r="G173" s="86" t="s">
        <v>100</v>
      </c>
      <c r="H173" s="86" t="s">
        <v>89</v>
      </c>
      <c r="I173" s="86" t="s">
        <v>9</v>
      </c>
      <c r="J173">
        <v>5.0999999999999996</v>
      </c>
    </row>
    <row r="174" spans="1:10" x14ac:dyDescent="0.25">
      <c r="A174" s="86" t="s">
        <v>98</v>
      </c>
      <c r="B174" s="86" t="s">
        <v>197</v>
      </c>
      <c r="C174" s="86" t="s">
        <v>61</v>
      </c>
      <c r="D174" s="86" t="s">
        <v>201</v>
      </c>
      <c r="E174" s="86"/>
      <c r="F174" s="86" t="s">
        <v>64</v>
      </c>
      <c r="G174" s="86" t="s">
        <v>100</v>
      </c>
      <c r="H174" s="86" t="s">
        <v>89</v>
      </c>
      <c r="I174" s="86" t="s">
        <v>9</v>
      </c>
      <c r="J174">
        <v>3.3</v>
      </c>
    </row>
    <row r="175" spans="1:10" x14ac:dyDescent="0.25">
      <c r="A175" s="86" t="s">
        <v>98</v>
      </c>
      <c r="B175" s="86" t="s">
        <v>197</v>
      </c>
      <c r="C175" s="86" t="s">
        <v>61</v>
      </c>
      <c r="D175" s="86" t="s">
        <v>191</v>
      </c>
      <c r="E175" s="86"/>
      <c r="F175" s="86" t="s">
        <v>64</v>
      </c>
      <c r="G175" s="86" t="s">
        <v>100</v>
      </c>
      <c r="H175" s="86" t="s">
        <v>89</v>
      </c>
      <c r="I175" s="86" t="s">
        <v>9</v>
      </c>
      <c r="J175">
        <v>4.53</v>
      </c>
    </row>
    <row r="176" spans="1:10" x14ac:dyDescent="0.25">
      <c r="A176" s="86" t="s">
        <v>98</v>
      </c>
      <c r="B176" s="86" t="s">
        <v>197</v>
      </c>
      <c r="C176" s="86" t="s">
        <v>61</v>
      </c>
      <c r="D176" s="86" t="s">
        <v>164</v>
      </c>
      <c r="E176" s="86"/>
      <c r="F176" s="86" t="s">
        <v>64</v>
      </c>
      <c r="G176" s="86" t="s">
        <v>100</v>
      </c>
      <c r="H176" s="86" t="s">
        <v>89</v>
      </c>
      <c r="I176" s="86" t="s">
        <v>9</v>
      </c>
      <c r="J176">
        <v>4.8</v>
      </c>
    </row>
    <row r="177" spans="1:10" x14ac:dyDescent="0.25">
      <c r="A177" s="86" t="s">
        <v>98</v>
      </c>
      <c r="B177" s="86" t="s">
        <v>197</v>
      </c>
      <c r="C177" s="86" t="s">
        <v>61</v>
      </c>
      <c r="D177" s="86" t="s">
        <v>164</v>
      </c>
      <c r="E177" s="86"/>
      <c r="F177" s="86" t="s">
        <v>64</v>
      </c>
      <c r="G177" s="86" t="s">
        <v>100</v>
      </c>
      <c r="H177" s="86" t="s">
        <v>89</v>
      </c>
      <c r="I177" s="86" t="s">
        <v>9</v>
      </c>
      <c r="J177">
        <v>4.3</v>
      </c>
    </row>
    <row r="178" spans="1:10" x14ac:dyDescent="0.25">
      <c r="A178" s="86" t="s">
        <v>98</v>
      </c>
      <c r="B178" s="86" t="s">
        <v>197</v>
      </c>
      <c r="C178" s="86" t="s">
        <v>61</v>
      </c>
      <c r="D178" s="86" t="s">
        <v>164</v>
      </c>
      <c r="E178" s="86"/>
      <c r="F178" s="86" t="s">
        <v>64</v>
      </c>
      <c r="G178" s="86" t="s">
        <v>100</v>
      </c>
      <c r="H178" s="86" t="s">
        <v>89</v>
      </c>
      <c r="I178" s="86" t="s">
        <v>9</v>
      </c>
      <c r="J178">
        <v>4</v>
      </c>
    </row>
    <row r="179" spans="1:10" x14ac:dyDescent="0.25">
      <c r="A179" s="86" t="s">
        <v>98</v>
      </c>
      <c r="B179" s="86" t="s">
        <v>197</v>
      </c>
      <c r="C179" s="86" t="s">
        <v>61</v>
      </c>
      <c r="D179" s="86" t="s">
        <v>164</v>
      </c>
      <c r="E179" s="86"/>
      <c r="F179" s="86" t="s">
        <v>64</v>
      </c>
      <c r="G179" s="86" t="s">
        <v>100</v>
      </c>
      <c r="H179" s="86" t="s">
        <v>89</v>
      </c>
      <c r="I179" s="86" t="s">
        <v>9</v>
      </c>
      <c r="J179">
        <v>3.04</v>
      </c>
    </row>
    <row r="180" spans="1:10" x14ac:dyDescent="0.25">
      <c r="A180" s="86" t="s">
        <v>98</v>
      </c>
      <c r="B180" s="86" t="s">
        <v>197</v>
      </c>
      <c r="C180" s="86" t="s">
        <v>61</v>
      </c>
      <c r="D180" s="86" t="s">
        <v>164</v>
      </c>
      <c r="E180" s="86"/>
      <c r="F180" s="86" t="s">
        <v>64</v>
      </c>
      <c r="G180" s="86" t="s">
        <v>100</v>
      </c>
      <c r="H180" s="86" t="s">
        <v>89</v>
      </c>
      <c r="I180" s="86" t="s">
        <v>45</v>
      </c>
      <c r="J180">
        <v>5.19</v>
      </c>
    </row>
    <row r="181" spans="1:10" x14ac:dyDescent="0.25">
      <c r="A181" s="86" t="s">
        <v>98</v>
      </c>
      <c r="B181" s="86" t="s">
        <v>197</v>
      </c>
      <c r="C181" s="86" t="s">
        <v>61</v>
      </c>
      <c r="D181" s="86" t="s">
        <v>164</v>
      </c>
      <c r="E181" s="86"/>
      <c r="F181" s="86" t="s">
        <v>64</v>
      </c>
      <c r="G181" s="86" t="s">
        <v>100</v>
      </c>
      <c r="H181" s="86" t="s">
        <v>89</v>
      </c>
      <c r="I181" s="86" t="s">
        <v>9</v>
      </c>
      <c r="J181">
        <v>4.57</v>
      </c>
    </row>
    <row r="182" spans="1:10" x14ac:dyDescent="0.25">
      <c r="A182" s="86" t="s">
        <v>98</v>
      </c>
      <c r="B182" s="86" t="s">
        <v>197</v>
      </c>
      <c r="C182" s="86" t="s">
        <v>61</v>
      </c>
      <c r="D182" s="86" t="s">
        <v>164</v>
      </c>
      <c r="E182" s="86"/>
      <c r="F182" s="86" t="s">
        <v>64</v>
      </c>
      <c r="G182" s="86" t="s">
        <v>100</v>
      </c>
      <c r="H182" s="86" t="s">
        <v>89</v>
      </c>
      <c r="I182" s="86" t="s">
        <v>9</v>
      </c>
      <c r="J182">
        <v>1.94</v>
      </c>
    </row>
    <row r="183" spans="1:10" x14ac:dyDescent="0.25">
      <c r="A183" s="86" t="s">
        <v>98</v>
      </c>
      <c r="B183" s="86" t="s">
        <v>197</v>
      </c>
      <c r="C183" s="86" t="s">
        <v>61</v>
      </c>
      <c r="D183" s="86" t="s">
        <v>202</v>
      </c>
      <c r="E183" s="86"/>
      <c r="F183" s="86" t="s">
        <v>64</v>
      </c>
      <c r="G183" s="86" t="s">
        <v>100</v>
      </c>
      <c r="H183" s="86" t="s">
        <v>89</v>
      </c>
      <c r="I183" s="86" t="s">
        <v>9</v>
      </c>
      <c r="J183">
        <v>5.7</v>
      </c>
    </row>
    <row r="184" spans="1:10" x14ac:dyDescent="0.25">
      <c r="A184" s="86" t="s">
        <v>98</v>
      </c>
      <c r="B184" s="86" t="s">
        <v>197</v>
      </c>
      <c r="C184" s="86" t="s">
        <v>61</v>
      </c>
      <c r="D184" s="86" t="s">
        <v>202</v>
      </c>
      <c r="E184" s="86"/>
      <c r="F184" s="86" t="s">
        <v>64</v>
      </c>
      <c r="G184" s="86" t="s">
        <v>100</v>
      </c>
      <c r="H184" s="86" t="s">
        <v>89</v>
      </c>
      <c r="I184" s="86" t="s">
        <v>9</v>
      </c>
      <c r="J184">
        <v>4.3</v>
      </c>
    </row>
    <row r="185" spans="1:10" x14ac:dyDescent="0.25">
      <c r="A185" s="86" t="s">
        <v>98</v>
      </c>
      <c r="B185" s="86" t="s">
        <v>197</v>
      </c>
      <c r="C185" s="86" t="s">
        <v>61</v>
      </c>
      <c r="D185" s="86" t="s">
        <v>202</v>
      </c>
      <c r="E185" s="86"/>
      <c r="F185" s="86" t="s">
        <v>64</v>
      </c>
      <c r="G185" s="86" t="s">
        <v>100</v>
      </c>
      <c r="H185" s="86" t="s">
        <v>89</v>
      </c>
      <c r="I185" s="86" t="s">
        <v>9</v>
      </c>
      <c r="J185">
        <v>4.2300000000000004</v>
      </c>
    </row>
    <row r="186" spans="1:10" x14ac:dyDescent="0.25">
      <c r="A186" s="86" t="s">
        <v>98</v>
      </c>
      <c r="B186" s="86" t="s">
        <v>197</v>
      </c>
      <c r="C186" s="86" t="s">
        <v>61</v>
      </c>
      <c r="D186" s="86" t="s">
        <v>202</v>
      </c>
      <c r="E186" s="86"/>
      <c r="F186" s="86" t="s">
        <v>64</v>
      </c>
      <c r="G186" s="86" t="s">
        <v>100</v>
      </c>
      <c r="H186" s="86" t="s">
        <v>89</v>
      </c>
      <c r="I186" s="86" t="s">
        <v>9</v>
      </c>
      <c r="J186">
        <v>5.44</v>
      </c>
    </row>
    <row r="187" spans="1:10" x14ac:dyDescent="0.25">
      <c r="A187" s="86" t="s">
        <v>98</v>
      </c>
      <c r="B187" s="86" t="s">
        <v>197</v>
      </c>
      <c r="C187" s="86" t="s">
        <v>61</v>
      </c>
      <c r="D187" s="86" t="s">
        <v>165</v>
      </c>
      <c r="E187" s="86"/>
      <c r="F187" s="86" t="s">
        <v>64</v>
      </c>
      <c r="G187" s="86" t="s">
        <v>100</v>
      </c>
      <c r="H187" s="86" t="s">
        <v>89</v>
      </c>
      <c r="I187" s="86" t="s">
        <v>9</v>
      </c>
      <c r="J187">
        <v>3.37</v>
      </c>
    </row>
    <row r="188" spans="1:10" x14ac:dyDescent="0.25">
      <c r="A188" s="86" t="s">
        <v>98</v>
      </c>
      <c r="B188" s="86" t="s">
        <v>197</v>
      </c>
      <c r="C188" s="86" t="s">
        <v>61</v>
      </c>
      <c r="D188" s="86" t="s">
        <v>165</v>
      </c>
      <c r="E188" s="86"/>
      <c r="F188" s="86" t="s">
        <v>64</v>
      </c>
      <c r="G188" s="86" t="s">
        <v>100</v>
      </c>
      <c r="H188" s="86" t="s">
        <v>89</v>
      </c>
      <c r="I188" s="86" t="s">
        <v>9</v>
      </c>
      <c r="J188">
        <v>2.0699999999999998</v>
      </c>
    </row>
    <row r="189" spans="1:10" x14ac:dyDescent="0.25">
      <c r="A189" s="86" t="s">
        <v>98</v>
      </c>
      <c r="B189" s="86" t="s">
        <v>197</v>
      </c>
      <c r="C189" s="86" t="s">
        <v>61</v>
      </c>
      <c r="D189" s="86" t="s">
        <v>165</v>
      </c>
      <c r="E189" s="86"/>
      <c r="F189" s="86" t="s">
        <v>64</v>
      </c>
      <c r="G189" s="86" t="s">
        <v>100</v>
      </c>
      <c r="H189" s="86" t="s">
        <v>89</v>
      </c>
      <c r="I189" s="86" t="s">
        <v>9</v>
      </c>
      <c r="J189">
        <v>1.83</v>
      </c>
    </row>
    <row r="190" spans="1:10" x14ac:dyDescent="0.25">
      <c r="A190" s="86" t="s">
        <v>98</v>
      </c>
      <c r="B190" s="86" t="s">
        <v>197</v>
      </c>
      <c r="C190" s="86" t="s">
        <v>61</v>
      </c>
      <c r="D190" s="86" t="s">
        <v>165</v>
      </c>
      <c r="E190" s="86"/>
      <c r="F190" s="86" t="s">
        <v>64</v>
      </c>
      <c r="G190" s="86" t="s">
        <v>100</v>
      </c>
      <c r="H190" s="86" t="s">
        <v>89</v>
      </c>
      <c r="I190" s="86" t="s">
        <v>9</v>
      </c>
      <c r="J190">
        <v>1.44</v>
      </c>
    </row>
    <row r="191" spans="1:10" x14ac:dyDescent="0.25">
      <c r="A191" s="86" t="s">
        <v>98</v>
      </c>
      <c r="B191" s="86" t="s">
        <v>197</v>
      </c>
      <c r="C191" s="86" t="s">
        <v>61</v>
      </c>
      <c r="D191" s="86" t="s">
        <v>165</v>
      </c>
      <c r="E191" s="86"/>
      <c r="F191" s="86" t="s">
        <v>64</v>
      </c>
      <c r="G191" s="86" t="s">
        <v>100</v>
      </c>
      <c r="H191" s="86" t="s">
        <v>89</v>
      </c>
      <c r="I191" s="86" t="s">
        <v>9</v>
      </c>
      <c r="J191">
        <v>2.38</v>
      </c>
    </row>
    <row r="192" spans="1:10" x14ac:dyDescent="0.25">
      <c r="A192" s="86" t="s">
        <v>98</v>
      </c>
      <c r="B192" s="86" t="s">
        <v>197</v>
      </c>
      <c r="C192" s="86" t="s">
        <v>61</v>
      </c>
      <c r="D192" s="86" t="s">
        <v>203</v>
      </c>
      <c r="E192" s="86" t="s">
        <v>63</v>
      </c>
      <c r="F192" s="86" t="s">
        <v>64</v>
      </c>
      <c r="G192" s="86" t="s">
        <v>100</v>
      </c>
      <c r="H192" s="86" t="s">
        <v>204</v>
      </c>
      <c r="I192" s="86" t="s">
        <v>9</v>
      </c>
      <c r="J192">
        <v>1.07</v>
      </c>
    </row>
    <row r="193" spans="1:10" x14ac:dyDescent="0.25">
      <c r="A193" s="86" t="s">
        <v>98</v>
      </c>
      <c r="B193" s="86" t="s">
        <v>197</v>
      </c>
      <c r="C193" s="86" t="s">
        <v>61</v>
      </c>
      <c r="D193" s="86" t="s">
        <v>205</v>
      </c>
      <c r="E193" s="86" t="s">
        <v>63</v>
      </c>
      <c r="F193" s="86" t="s">
        <v>64</v>
      </c>
      <c r="G193" s="86" t="s">
        <v>206</v>
      </c>
      <c r="H193" s="86" t="s">
        <v>207</v>
      </c>
      <c r="I193" s="86" t="s">
        <v>45</v>
      </c>
      <c r="J193">
        <v>3.88</v>
      </c>
    </row>
    <row r="194" spans="1:10" x14ac:dyDescent="0.25">
      <c r="A194" s="86" t="s">
        <v>98</v>
      </c>
      <c r="B194" s="86" t="s">
        <v>197</v>
      </c>
      <c r="C194" s="86" t="s">
        <v>61</v>
      </c>
      <c r="D194" s="86" t="s">
        <v>205</v>
      </c>
      <c r="E194" s="86" t="s">
        <v>63</v>
      </c>
      <c r="F194" s="86" t="s">
        <v>64</v>
      </c>
      <c r="G194" s="86" t="s">
        <v>206</v>
      </c>
      <c r="H194" s="86" t="s">
        <v>109</v>
      </c>
      <c r="I194" s="86" t="s">
        <v>45</v>
      </c>
      <c r="J194">
        <v>3.76</v>
      </c>
    </row>
    <row r="195" spans="1:10" x14ac:dyDescent="0.25">
      <c r="A195" s="86" t="s">
        <v>98</v>
      </c>
      <c r="B195" s="86" t="s">
        <v>197</v>
      </c>
      <c r="C195" s="86" t="s">
        <v>61</v>
      </c>
      <c r="D195" s="86" t="s">
        <v>96</v>
      </c>
      <c r="E195" s="86"/>
      <c r="F195" s="86" t="s">
        <v>64</v>
      </c>
      <c r="G195" s="86" t="s">
        <v>100</v>
      </c>
      <c r="H195" s="86" t="s">
        <v>208</v>
      </c>
      <c r="I195" s="86" t="s">
        <v>9</v>
      </c>
      <c r="J195">
        <v>4.66</v>
      </c>
    </row>
    <row r="196" spans="1:10" x14ac:dyDescent="0.25">
      <c r="A196" s="86" t="s">
        <v>98</v>
      </c>
      <c r="B196" s="86" t="s">
        <v>197</v>
      </c>
      <c r="C196" s="86" t="s">
        <v>61</v>
      </c>
      <c r="D196" s="86" t="s">
        <v>96</v>
      </c>
      <c r="E196" s="86"/>
      <c r="F196" s="86" t="s">
        <v>64</v>
      </c>
      <c r="G196" s="86" t="s">
        <v>100</v>
      </c>
      <c r="H196" s="86" t="s">
        <v>209</v>
      </c>
      <c r="I196" s="86" t="s">
        <v>9</v>
      </c>
      <c r="J196">
        <v>4.24</v>
      </c>
    </row>
    <row r="197" spans="1:10" x14ac:dyDescent="0.25">
      <c r="A197" s="86" t="s">
        <v>98</v>
      </c>
      <c r="B197" s="86" t="s">
        <v>197</v>
      </c>
      <c r="C197" s="86" t="s">
        <v>61</v>
      </c>
      <c r="D197" s="86" t="s">
        <v>96</v>
      </c>
      <c r="E197" s="86"/>
      <c r="F197" s="86" t="s">
        <v>64</v>
      </c>
      <c r="G197" s="86" t="s">
        <v>100</v>
      </c>
      <c r="H197" s="86" t="s">
        <v>208</v>
      </c>
      <c r="I197" s="86" t="s">
        <v>9</v>
      </c>
      <c r="J197">
        <v>4.75</v>
      </c>
    </row>
    <row r="198" spans="1:10" x14ac:dyDescent="0.25">
      <c r="A198" s="86" t="s">
        <v>98</v>
      </c>
      <c r="B198" s="86" t="s">
        <v>197</v>
      </c>
      <c r="C198" s="86" t="s">
        <v>61</v>
      </c>
      <c r="D198" s="86" t="s">
        <v>96</v>
      </c>
      <c r="E198" s="86"/>
      <c r="F198" s="86" t="s">
        <v>64</v>
      </c>
      <c r="G198" s="86" t="s">
        <v>100</v>
      </c>
      <c r="H198" s="86" t="s">
        <v>210</v>
      </c>
      <c r="I198" s="86" t="s">
        <v>9</v>
      </c>
      <c r="J198">
        <v>4.74</v>
      </c>
    </row>
    <row r="199" spans="1:10" x14ac:dyDescent="0.25">
      <c r="A199" s="86" t="s">
        <v>98</v>
      </c>
      <c r="B199" s="86" t="s">
        <v>197</v>
      </c>
      <c r="C199" s="86" t="s">
        <v>61</v>
      </c>
      <c r="D199" s="86" t="s">
        <v>96</v>
      </c>
      <c r="E199" s="86"/>
      <c r="F199" s="86" t="s">
        <v>64</v>
      </c>
      <c r="G199" s="86" t="s">
        <v>100</v>
      </c>
      <c r="H199" s="86" t="s">
        <v>210</v>
      </c>
      <c r="I199" s="86" t="s">
        <v>9</v>
      </c>
      <c r="J199">
        <v>4.7</v>
      </c>
    </row>
    <row r="200" spans="1:10" x14ac:dyDescent="0.25">
      <c r="A200" s="86" t="s">
        <v>98</v>
      </c>
      <c r="B200" s="86" t="s">
        <v>197</v>
      </c>
      <c r="C200" s="86" t="s">
        <v>61</v>
      </c>
      <c r="D200" s="86" t="s">
        <v>96</v>
      </c>
      <c r="E200" s="86"/>
      <c r="F200" s="86" t="s">
        <v>64</v>
      </c>
      <c r="G200" s="86" t="s">
        <v>100</v>
      </c>
      <c r="H200" s="86" t="s">
        <v>211</v>
      </c>
      <c r="I200" s="86" t="s">
        <v>9</v>
      </c>
      <c r="J200">
        <v>6.75</v>
      </c>
    </row>
    <row r="201" spans="1:10" x14ac:dyDescent="0.25">
      <c r="A201" s="86" t="s">
        <v>98</v>
      </c>
      <c r="B201" s="86" t="s">
        <v>197</v>
      </c>
      <c r="C201" s="86" t="s">
        <v>61</v>
      </c>
      <c r="D201" s="86" t="s">
        <v>96</v>
      </c>
      <c r="E201" s="86"/>
      <c r="F201" s="86" t="s">
        <v>64</v>
      </c>
      <c r="G201" s="86" t="s">
        <v>100</v>
      </c>
      <c r="H201" s="86" t="s">
        <v>212</v>
      </c>
      <c r="I201" s="86" t="s">
        <v>9</v>
      </c>
      <c r="J201">
        <v>4.47</v>
      </c>
    </row>
    <row r="202" spans="1:10" x14ac:dyDescent="0.25">
      <c r="A202" s="86" t="s">
        <v>98</v>
      </c>
      <c r="B202" s="86" t="s">
        <v>197</v>
      </c>
      <c r="C202" s="86" t="s">
        <v>61</v>
      </c>
      <c r="D202" s="86" t="s">
        <v>96</v>
      </c>
      <c r="E202" s="86"/>
      <c r="F202" s="86" t="s">
        <v>64</v>
      </c>
      <c r="G202" s="86" t="s">
        <v>100</v>
      </c>
      <c r="H202" s="86" t="s">
        <v>176</v>
      </c>
      <c r="I202" s="86" t="s">
        <v>9</v>
      </c>
      <c r="J202">
        <v>2.0299999999999998</v>
      </c>
    </row>
    <row r="203" spans="1:10" x14ac:dyDescent="0.25">
      <c r="A203" s="86" t="s">
        <v>98</v>
      </c>
      <c r="B203" s="86" t="s">
        <v>197</v>
      </c>
      <c r="C203" s="86" t="s">
        <v>61</v>
      </c>
      <c r="D203" s="86" t="s">
        <v>96</v>
      </c>
      <c r="E203" s="86"/>
      <c r="F203" s="86" t="s">
        <v>64</v>
      </c>
      <c r="G203" s="86" t="s">
        <v>100</v>
      </c>
      <c r="H203" s="86" t="s">
        <v>213</v>
      </c>
      <c r="I203" s="86" t="s">
        <v>9</v>
      </c>
      <c r="J203">
        <v>1.95</v>
      </c>
    </row>
    <row r="204" spans="1:10" x14ac:dyDescent="0.25">
      <c r="A204" s="86" t="s">
        <v>98</v>
      </c>
      <c r="B204" s="86" t="s">
        <v>197</v>
      </c>
      <c r="C204" s="86" t="s">
        <v>61</v>
      </c>
      <c r="D204" s="86" t="s">
        <v>96</v>
      </c>
      <c r="E204" s="86"/>
      <c r="F204" s="86" t="s">
        <v>64</v>
      </c>
      <c r="G204" s="86" t="s">
        <v>100</v>
      </c>
      <c r="H204" s="86" t="s">
        <v>210</v>
      </c>
      <c r="I204" s="86" t="s">
        <v>9</v>
      </c>
      <c r="J204">
        <v>2.35</v>
      </c>
    </row>
    <row r="205" spans="1:10" x14ac:dyDescent="0.25">
      <c r="A205" s="86" t="s">
        <v>98</v>
      </c>
      <c r="B205" s="86" t="s">
        <v>197</v>
      </c>
      <c r="C205" s="86" t="s">
        <v>61</v>
      </c>
      <c r="D205" s="86" t="s">
        <v>96</v>
      </c>
      <c r="E205" s="86"/>
      <c r="F205" s="86" t="s">
        <v>64</v>
      </c>
      <c r="G205" s="86" t="s">
        <v>100</v>
      </c>
      <c r="H205" s="86" t="s">
        <v>179</v>
      </c>
      <c r="I205" s="86" t="s">
        <v>9</v>
      </c>
      <c r="J205">
        <v>6.41</v>
      </c>
    </row>
    <row r="206" spans="1:10" x14ac:dyDescent="0.25">
      <c r="A206" s="86" t="s">
        <v>98</v>
      </c>
      <c r="B206" s="86" t="s">
        <v>197</v>
      </c>
      <c r="C206" s="86" t="s">
        <v>61</v>
      </c>
      <c r="D206" s="86" t="s">
        <v>96</v>
      </c>
      <c r="E206" s="86"/>
      <c r="F206" s="86" t="s">
        <v>64</v>
      </c>
      <c r="G206" s="86" t="s">
        <v>100</v>
      </c>
      <c r="H206" s="86" t="s">
        <v>214</v>
      </c>
      <c r="I206" s="86" t="s">
        <v>9</v>
      </c>
      <c r="J206">
        <v>4.49</v>
      </c>
    </row>
    <row r="207" spans="1:10" x14ac:dyDescent="0.25">
      <c r="A207" s="86" t="s">
        <v>98</v>
      </c>
      <c r="B207" s="86" t="s">
        <v>197</v>
      </c>
      <c r="C207" s="86" t="s">
        <v>61</v>
      </c>
      <c r="D207" s="86" t="s">
        <v>96</v>
      </c>
      <c r="E207" s="86"/>
      <c r="F207" s="86" t="s">
        <v>64</v>
      </c>
      <c r="G207" s="86" t="s">
        <v>100</v>
      </c>
      <c r="H207" s="86" t="s">
        <v>210</v>
      </c>
      <c r="I207" s="86" t="s">
        <v>9</v>
      </c>
      <c r="J207">
        <v>4.6900000000000004</v>
      </c>
    </row>
    <row r="208" spans="1:10" x14ac:dyDescent="0.25">
      <c r="A208" s="86" t="s">
        <v>98</v>
      </c>
      <c r="B208" s="86" t="s">
        <v>197</v>
      </c>
      <c r="C208" s="86" t="s">
        <v>61</v>
      </c>
      <c r="D208" s="86" t="s">
        <v>96</v>
      </c>
      <c r="E208" s="86"/>
      <c r="F208" s="86" t="s">
        <v>64</v>
      </c>
      <c r="G208" s="86" t="s">
        <v>100</v>
      </c>
      <c r="H208" s="86" t="s">
        <v>210</v>
      </c>
      <c r="I208" s="86" t="s">
        <v>9</v>
      </c>
      <c r="J208">
        <v>4.6900000000000004</v>
      </c>
    </row>
    <row r="209" spans="1:10" x14ac:dyDescent="0.25">
      <c r="A209" s="86" t="s">
        <v>98</v>
      </c>
      <c r="B209" s="86" t="s">
        <v>197</v>
      </c>
      <c r="C209" s="86" t="s">
        <v>61</v>
      </c>
      <c r="D209" s="86" t="s">
        <v>96</v>
      </c>
      <c r="E209" s="86"/>
      <c r="F209" s="86" t="s">
        <v>64</v>
      </c>
      <c r="G209" s="86" t="s">
        <v>100</v>
      </c>
      <c r="H209" s="86" t="s">
        <v>215</v>
      </c>
      <c r="I209" s="86" t="s">
        <v>9</v>
      </c>
      <c r="J209">
        <v>1.95</v>
      </c>
    </row>
    <row r="210" spans="1:10" x14ac:dyDescent="0.25">
      <c r="A210" s="86" t="s">
        <v>98</v>
      </c>
      <c r="B210" s="86" t="s">
        <v>197</v>
      </c>
      <c r="C210" s="86" t="s">
        <v>61</v>
      </c>
      <c r="D210" s="86" t="s">
        <v>96</v>
      </c>
      <c r="E210" s="86"/>
      <c r="F210" s="86" t="s">
        <v>64</v>
      </c>
      <c r="G210" s="86" t="s">
        <v>100</v>
      </c>
      <c r="H210" s="86" t="s">
        <v>210</v>
      </c>
      <c r="I210" s="86" t="s">
        <v>9</v>
      </c>
      <c r="J210">
        <v>4.7300000000000004</v>
      </c>
    </row>
    <row r="211" spans="1:10" x14ac:dyDescent="0.25">
      <c r="A211" s="86" t="s">
        <v>98</v>
      </c>
      <c r="B211" s="86" t="s">
        <v>197</v>
      </c>
      <c r="C211" s="86" t="s">
        <v>61</v>
      </c>
      <c r="D211" s="86" t="s">
        <v>96</v>
      </c>
      <c r="E211" s="86"/>
      <c r="F211" s="86" t="s">
        <v>64</v>
      </c>
      <c r="G211" s="86" t="s">
        <v>100</v>
      </c>
      <c r="H211" s="86" t="s">
        <v>210</v>
      </c>
      <c r="I211" s="86" t="s">
        <v>9</v>
      </c>
      <c r="J211">
        <v>2.36</v>
      </c>
    </row>
    <row r="212" spans="1:10" x14ac:dyDescent="0.25">
      <c r="A212" s="86" t="s">
        <v>98</v>
      </c>
      <c r="B212" s="86" t="s">
        <v>197</v>
      </c>
      <c r="C212" s="86" t="s">
        <v>61</v>
      </c>
      <c r="D212" s="86" t="s">
        <v>96</v>
      </c>
      <c r="E212" s="86"/>
      <c r="F212" s="86" t="s">
        <v>64</v>
      </c>
      <c r="G212" s="86" t="s">
        <v>100</v>
      </c>
      <c r="H212" s="86" t="s">
        <v>210</v>
      </c>
      <c r="I212" s="86" t="s">
        <v>9</v>
      </c>
      <c r="J212">
        <v>4.74</v>
      </c>
    </row>
    <row r="213" spans="1:10" x14ac:dyDescent="0.25">
      <c r="A213" s="86" t="s">
        <v>98</v>
      </c>
      <c r="B213" s="86" t="s">
        <v>197</v>
      </c>
      <c r="C213" s="86" t="s">
        <v>61</v>
      </c>
      <c r="D213" s="86" t="s">
        <v>96</v>
      </c>
      <c r="E213" s="86"/>
      <c r="F213" s="86" t="s">
        <v>64</v>
      </c>
      <c r="G213" s="86" t="s">
        <v>100</v>
      </c>
      <c r="H213" s="86" t="s">
        <v>210</v>
      </c>
      <c r="I213" s="86" t="s">
        <v>9</v>
      </c>
      <c r="J213">
        <v>4.7300000000000004</v>
      </c>
    </row>
    <row r="214" spans="1:10" x14ac:dyDescent="0.25">
      <c r="A214" s="86" t="s">
        <v>98</v>
      </c>
      <c r="B214" s="86" t="s">
        <v>197</v>
      </c>
      <c r="C214" s="86" t="s">
        <v>61</v>
      </c>
      <c r="D214" s="86" t="s">
        <v>96</v>
      </c>
      <c r="E214" s="86"/>
      <c r="F214" s="86" t="s">
        <v>64</v>
      </c>
      <c r="G214" s="86" t="s">
        <v>100</v>
      </c>
      <c r="H214" s="86" t="s">
        <v>176</v>
      </c>
      <c r="I214" s="86" t="s">
        <v>9</v>
      </c>
      <c r="J214">
        <v>4.09</v>
      </c>
    </row>
    <row r="215" spans="1:10" x14ac:dyDescent="0.25">
      <c r="A215" s="86" t="s">
        <v>98</v>
      </c>
      <c r="B215" s="86" t="s">
        <v>197</v>
      </c>
      <c r="C215" s="86" t="s">
        <v>61</v>
      </c>
      <c r="D215" s="86" t="s">
        <v>96</v>
      </c>
      <c r="E215" s="86"/>
      <c r="F215" s="86" t="s">
        <v>64</v>
      </c>
      <c r="G215" s="86" t="s">
        <v>100</v>
      </c>
      <c r="H215" s="86" t="s">
        <v>210</v>
      </c>
      <c r="I215" s="86" t="s">
        <v>9</v>
      </c>
      <c r="J215">
        <v>4.75</v>
      </c>
    </row>
    <row r="216" spans="1:10" x14ac:dyDescent="0.25">
      <c r="A216" s="86" t="s">
        <v>98</v>
      </c>
      <c r="B216" s="86" t="s">
        <v>197</v>
      </c>
      <c r="C216" s="86" t="s">
        <v>61</v>
      </c>
      <c r="D216" s="86" t="s">
        <v>96</v>
      </c>
      <c r="E216" s="86"/>
      <c r="F216" s="86" t="s">
        <v>64</v>
      </c>
      <c r="G216" s="86" t="s">
        <v>100</v>
      </c>
      <c r="H216" s="86" t="s">
        <v>210</v>
      </c>
      <c r="I216" s="86" t="s">
        <v>9</v>
      </c>
      <c r="J216">
        <v>4.7</v>
      </c>
    </row>
    <row r="217" spans="1:10" x14ac:dyDescent="0.25">
      <c r="A217" s="86" t="s">
        <v>98</v>
      </c>
      <c r="B217" s="86" t="s">
        <v>197</v>
      </c>
      <c r="C217" s="86" t="s">
        <v>61</v>
      </c>
      <c r="D217" s="86" t="s">
        <v>96</v>
      </c>
      <c r="E217" s="86"/>
      <c r="F217" s="86" t="s">
        <v>64</v>
      </c>
      <c r="G217" s="86" t="s">
        <v>100</v>
      </c>
      <c r="H217" s="86" t="s">
        <v>210</v>
      </c>
      <c r="I217" s="86" t="s">
        <v>9</v>
      </c>
      <c r="J217">
        <v>2.34</v>
      </c>
    </row>
    <row r="218" spans="1:10" x14ac:dyDescent="0.25">
      <c r="A218" s="86" t="s">
        <v>98</v>
      </c>
      <c r="B218" s="86" t="s">
        <v>197</v>
      </c>
      <c r="C218" s="86" t="s">
        <v>61</v>
      </c>
      <c r="D218" s="86" t="s">
        <v>96</v>
      </c>
      <c r="E218" s="86"/>
      <c r="F218" s="86" t="s">
        <v>64</v>
      </c>
      <c r="G218" s="86" t="s">
        <v>100</v>
      </c>
      <c r="H218" s="86" t="s">
        <v>216</v>
      </c>
      <c r="I218" s="86" t="s">
        <v>9</v>
      </c>
      <c r="J218">
        <v>4.5999999999999996</v>
      </c>
    </row>
    <row r="219" spans="1:10" x14ac:dyDescent="0.25">
      <c r="A219" s="86" t="s">
        <v>98</v>
      </c>
      <c r="B219" s="86" t="s">
        <v>197</v>
      </c>
      <c r="C219" s="86" t="s">
        <v>61</v>
      </c>
      <c r="D219" s="86" t="s">
        <v>96</v>
      </c>
      <c r="E219" s="86"/>
      <c r="F219" s="86" t="s">
        <v>64</v>
      </c>
      <c r="G219" s="86" t="s">
        <v>100</v>
      </c>
      <c r="H219" s="86" t="s">
        <v>216</v>
      </c>
      <c r="I219" s="86" t="s">
        <v>9</v>
      </c>
      <c r="J219">
        <v>2.35</v>
      </c>
    </row>
    <row r="220" spans="1:10" x14ac:dyDescent="0.25">
      <c r="A220" s="86" t="s">
        <v>98</v>
      </c>
      <c r="B220" s="86" t="s">
        <v>197</v>
      </c>
      <c r="C220" s="86" t="s">
        <v>61</v>
      </c>
      <c r="D220" s="86" t="s">
        <v>96</v>
      </c>
      <c r="E220" s="86"/>
      <c r="F220" s="86" t="s">
        <v>64</v>
      </c>
      <c r="G220" s="86" t="s">
        <v>100</v>
      </c>
      <c r="H220" s="86" t="s">
        <v>210</v>
      </c>
      <c r="I220" s="86" t="s">
        <v>9</v>
      </c>
      <c r="J220">
        <v>2.37</v>
      </c>
    </row>
    <row r="221" spans="1:10" x14ac:dyDescent="0.25">
      <c r="A221" s="86" t="s">
        <v>98</v>
      </c>
      <c r="B221" s="86" t="s">
        <v>197</v>
      </c>
      <c r="C221" s="86" t="s">
        <v>61</v>
      </c>
      <c r="D221" s="86" t="s">
        <v>96</v>
      </c>
      <c r="E221" s="86"/>
      <c r="F221" s="86" t="s">
        <v>64</v>
      </c>
      <c r="G221" s="86" t="s">
        <v>100</v>
      </c>
      <c r="H221" s="86" t="s">
        <v>211</v>
      </c>
      <c r="I221" s="86" t="s">
        <v>9</v>
      </c>
      <c r="J221">
        <v>6.78</v>
      </c>
    </row>
    <row r="222" spans="1:10" x14ac:dyDescent="0.25">
      <c r="A222" s="86" t="s">
        <v>98</v>
      </c>
      <c r="B222" s="86" t="s">
        <v>197</v>
      </c>
      <c r="C222" s="86" t="s">
        <v>61</v>
      </c>
      <c r="D222" s="86" t="s">
        <v>96</v>
      </c>
      <c r="E222" s="86"/>
      <c r="F222" s="86" t="s">
        <v>64</v>
      </c>
      <c r="G222" s="86" t="s">
        <v>100</v>
      </c>
      <c r="H222" s="86" t="s">
        <v>216</v>
      </c>
      <c r="I222" s="86" t="s">
        <v>9</v>
      </c>
      <c r="J222">
        <v>4.6100000000000003</v>
      </c>
    </row>
    <row r="223" spans="1:10" x14ac:dyDescent="0.25">
      <c r="A223" s="86" t="s">
        <v>98</v>
      </c>
      <c r="B223" s="86" t="s">
        <v>197</v>
      </c>
      <c r="C223" s="86" t="s">
        <v>61</v>
      </c>
      <c r="D223" s="86" t="s">
        <v>96</v>
      </c>
      <c r="E223" s="86"/>
      <c r="F223" s="86" t="s">
        <v>64</v>
      </c>
      <c r="G223" s="86" t="s">
        <v>100</v>
      </c>
      <c r="H223" s="86" t="s">
        <v>210</v>
      </c>
      <c r="I223" s="86" t="s">
        <v>9</v>
      </c>
      <c r="J223">
        <v>2.36</v>
      </c>
    </row>
    <row r="224" spans="1:10" x14ac:dyDescent="0.25">
      <c r="A224" s="86" t="s">
        <v>98</v>
      </c>
      <c r="B224" s="86" t="s">
        <v>197</v>
      </c>
      <c r="C224" s="86" t="s">
        <v>61</v>
      </c>
      <c r="D224" s="86" t="s">
        <v>96</v>
      </c>
      <c r="E224" s="86"/>
      <c r="F224" s="86" t="s">
        <v>64</v>
      </c>
      <c r="G224" s="86" t="s">
        <v>100</v>
      </c>
      <c r="H224" s="86" t="s">
        <v>169</v>
      </c>
      <c r="I224" s="86" t="s">
        <v>9</v>
      </c>
      <c r="J224">
        <v>2.2799999999999998</v>
      </c>
    </row>
    <row r="225" spans="1:10" x14ac:dyDescent="0.25">
      <c r="A225" s="86" t="s">
        <v>98</v>
      </c>
      <c r="B225" s="86" t="s">
        <v>197</v>
      </c>
      <c r="C225" s="86" t="s">
        <v>61</v>
      </c>
      <c r="D225" s="86" t="s">
        <v>96</v>
      </c>
      <c r="E225" s="86"/>
      <c r="F225" s="86" t="s">
        <v>64</v>
      </c>
      <c r="G225" s="86" t="s">
        <v>100</v>
      </c>
      <c r="H225" s="86" t="s">
        <v>210</v>
      </c>
      <c r="I225" s="86" t="s">
        <v>9</v>
      </c>
      <c r="J225">
        <v>4.7300000000000004</v>
      </c>
    </row>
    <row r="226" spans="1:10" x14ac:dyDescent="0.25">
      <c r="A226" s="86" t="s">
        <v>98</v>
      </c>
      <c r="B226" s="86" t="s">
        <v>197</v>
      </c>
      <c r="C226" s="86" t="s">
        <v>61</v>
      </c>
      <c r="D226" s="86" t="s">
        <v>96</v>
      </c>
      <c r="E226" s="86"/>
      <c r="F226" s="86" t="s">
        <v>64</v>
      </c>
      <c r="G226" s="86" t="s">
        <v>100</v>
      </c>
      <c r="H226" s="86" t="s">
        <v>210</v>
      </c>
      <c r="I226" s="86" t="s">
        <v>9</v>
      </c>
      <c r="J226">
        <v>2.35</v>
      </c>
    </row>
    <row r="227" spans="1:10" x14ac:dyDescent="0.25">
      <c r="A227" s="86" t="s">
        <v>98</v>
      </c>
      <c r="B227" s="86" t="s">
        <v>197</v>
      </c>
      <c r="C227" s="86" t="s">
        <v>61</v>
      </c>
      <c r="D227" s="86" t="s">
        <v>96</v>
      </c>
      <c r="E227" s="86"/>
      <c r="F227" s="86" t="s">
        <v>64</v>
      </c>
      <c r="G227" s="86" t="s">
        <v>100</v>
      </c>
      <c r="H227" s="86" t="s">
        <v>169</v>
      </c>
      <c r="I227" s="86" t="s">
        <v>9</v>
      </c>
      <c r="J227">
        <v>2.31</v>
      </c>
    </row>
    <row r="228" spans="1:10" x14ac:dyDescent="0.25">
      <c r="A228" s="86" t="s">
        <v>98</v>
      </c>
      <c r="B228" s="86" t="s">
        <v>197</v>
      </c>
      <c r="C228" s="86" t="s">
        <v>61</v>
      </c>
      <c r="D228" s="86" t="s">
        <v>96</v>
      </c>
      <c r="E228" s="86"/>
      <c r="F228" s="86" t="s">
        <v>64</v>
      </c>
      <c r="G228" s="86" t="s">
        <v>100</v>
      </c>
      <c r="H228" s="86" t="s">
        <v>210</v>
      </c>
      <c r="I228" s="86" t="s">
        <v>9</v>
      </c>
      <c r="J228">
        <v>4.7699999999999996</v>
      </c>
    </row>
    <row r="229" spans="1:10" x14ac:dyDescent="0.25">
      <c r="A229" s="86" t="s">
        <v>98</v>
      </c>
      <c r="B229" s="86" t="s">
        <v>197</v>
      </c>
      <c r="C229" s="86" t="s">
        <v>61</v>
      </c>
      <c r="D229" s="86" t="s">
        <v>96</v>
      </c>
      <c r="E229" s="86"/>
      <c r="F229" s="86" t="s">
        <v>64</v>
      </c>
      <c r="G229" s="86" t="s">
        <v>100</v>
      </c>
      <c r="H229" s="86" t="s">
        <v>101</v>
      </c>
      <c r="I229" s="86" t="s">
        <v>9</v>
      </c>
      <c r="J229">
        <v>1.78</v>
      </c>
    </row>
    <row r="230" spans="1:10" x14ac:dyDescent="0.25">
      <c r="A230" s="86" t="s">
        <v>98</v>
      </c>
      <c r="B230" s="86" t="s">
        <v>197</v>
      </c>
      <c r="C230" s="86" t="s">
        <v>61</v>
      </c>
      <c r="D230" s="86" t="s">
        <v>96</v>
      </c>
      <c r="E230" s="86"/>
      <c r="F230" s="86" t="s">
        <v>64</v>
      </c>
      <c r="G230" s="86" t="s">
        <v>100</v>
      </c>
      <c r="H230" s="86" t="s">
        <v>210</v>
      </c>
      <c r="I230" s="86" t="s">
        <v>9</v>
      </c>
      <c r="J230">
        <v>2.36</v>
      </c>
    </row>
    <row r="231" spans="1:10" x14ac:dyDescent="0.25">
      <c r="A231" s="86" t="s">
        <v>98</v>
      </c>
      <c r="B231" s="86" t="s">
        <v>197</v>
      </c>
      <c r="C231" s="86" t="s">
        <v>61</v>
      </c>
      <c r="D231" s="86" t="s">
        <v>96</v>
      </c>
      <c r="E231" s="86"/>
      <c r="F231" s="86" t="s">
        <v>64</v>
      </c>
      <c r="G231" s="86" t="s">
        <v>100</v>
      </c>
      <c r="H231" s="86" t="s">
        <v>210</v>
      </c>
      <c r="I231" s="86" t="s">
        <v>9</v>
      </c>
      <c r="J231">
        <v>4.71</v>
      </c>
    </row>
    <row r="232" spans="1:10" x14ac:dyDescent="0.25">
      <c r="A232" s="86" t="s">
        <v>98</v>
      </c>
      <c r="B232" s="86" t="s">
        <v>197</v>
      </c>
      <c r="C232" s="86" t="s">
        <v>61</v>
      </c>
      <c r="D232" s="86" t="s">
        <v>96</v>
      </c>
      <c r="E232" s="86"/>
      <c r="F232" s="86" t="s">
        <v>64</v>
      </c>
      <c r="G232" s="86" t="s">
        <v>100</v>
      </c>
      <c r="H232" s="86" t="s">
        <v>210</v>
      </c>
      <c r="I232" s="86" t="s">
        <v>9</v>
      </c>
      <c r="J232">
        <v>2.36</v>
      </c>
    </row>
    <row r="233" spans="1:10" x14ac:dyDescent="0.25">
      <c r="A233" s="86" t="s">
        <v>98</v>
      </c>
      <c r="B233" s="86" t="s">
        <v>197</v>
      </c>
      <c r="C233" s="86" t="s">
        <v>61</v>
      </c>
      <c r="D233" s="86" t="s">
        <v>96</v>
      </c>
      <c r="E233" s="86"/>
      <c r="F233" s="86" t="s">
        <v>64</v>
      </c>
      <c r="G233" s="86" t="s">
        <v>100</v>
      </c>
      <c r="H233" s="86" t="s">
        <v>210</v>
      </c>
      <c r="I233" s="86" t="s">
        <v>9</v>
      </c>
      <c r="J233">
        <v>4.71</v>
      </c>
    </row>
    <row r="234" spans="1:10" x14ac:dyDescent="0.25">
      <c r="A234" s="86" t="s">
        <v>98</v>
      </c>
      <c r="B234" s="86" t="s">
        <v>197</v>
      </c>
      <c r="C234" s="86" t="s">
        <v>61</v>
      </c>
      <c r="D234" s="86" t="s">
        <v>96</v>
      </c>
      <c r="E234" s="86"/>
      <c r="F234" s="86" t="s">
        <v>64</v>
      </c>
      <c r="G234" s="86" t="s">
        <v>100</v>
      </c>
      <c r="H234" s="86" t="s">
        <v>210</v>
      </c>
      <c r="I234" s="86" t="s">
        <v>9</v>
      </c>
      <c r="J234">
        <v>2.33</v>
      </c>
    </row>
    <row r="235" spans="1:10" x14ac:dyDescent="0.25">
      <c r="A235" s="86" t="s">
        <v>98</v>
      </c>
      <c r="B235" s="86" t="s">
        <v>197</v>
      </c>
      <c r="C235" s="86" t="s">
        <v>61</v>
      </c>
      <c r="D235" s="86" t="s">
        <v>96</v>
      </c>
      <c r="E235" s="86"/>
      <c r="F235" s="86" t="s">
        <v>64</v>
      </c>
      <c r="G235" s="86" t="s">
        <v>100</v>
      </c>
      <c r="H235" s="86" t="s">
        <v>176</v>
      </c>
      <c r="I235" s="86" t="s">
        <v>9</v>
      </c>
      <c r="J235">
        <v>2.06</v>
      </c>
    </row>
    <row r="236" spans="1:10" x14ac:dyDescent="0.25">
      <c r="A236" s="86" t="s">
        <v>98</v>
      </c>
      <c r="B236" s="86" t="s">
        <v>197</v>
      </c>
      <c r="C236" s="86" t="s">
        <v>61</v>
      </c>
      <c r="D236" s="86" t="s">
        <v>96</v>
      </c>
      <c r="E236" s="86"/>
      <c r="F236" s="86" t="s">
        <v>64</v>
      </c>
      <c r="G236" s="86" t="s">
        <v>100</v>
      </c>
      <c r="H236" s="86" t="s">
        <v>210</v>
      </c>
      <c r="I236" s="86" t="s">
        <v>9</v>
      </c>
      <c r="J236">
        <v>4.72</v>
      </c>
    </row>
    <row r="237" spans="1:10" x14ac:dyDescent="0.25">
      <c r="A237" s="86" t="s">
        <v>98</v>
      </c>
      <c r="B237" s="86" t="s">
        <v>197</v>
      </c>
      <c r="C237" s="86" t="s">
        <v>61</v>
      </c>
      <c r="D237" s="86" t="s">
        <v>96</v>
      </c>
      <c r="E237" s="86"/>
      <c r="F237" s="86" t="s">
        <v>64</v>
      </c>
      <c r="G237" s="86" t="s">
        <v>100</v>
      </c>
      <c r="H237" s="86" t="s">
        <v>210</v>
      </c>
      <c r="I237" s="86" t="s">
        <v>9</v>
      </c>
      <c r="J237">
        <v>2.35</v>
      </c>
    </row>
    <row r="238" spans="1:10" x14ac:dyDescent="0.25">
      <c r="A238" s="86" t="s">
        <v>98</v>
      </c>
      <c r="B238" s="86" t="s">
        <v>197</v>
      </c>
      <c r="C238" s="86" t="s">
        <v>61</v>
      </c>
      <c r="D238" s="86" t="s">
        <v>96</v>
      </c>
      <c r="E238" s="86"/>
      <c r="F238" s="86" t="s">
        <v>64</v>
      </c>
      <c r="G238" s="86" t="s">
        <v>100</v>
      </c>
      <c r="H238" s="86" t="s">
        <v>210</v>
      </c>
      <c r="I238" s="86" t="s">
        <v>9</v>
      </c>
      <c r="J238">
        <v>4.6900000000000004</v>
      </c>
    </row>
    <row r="239" spans="1:10" x14ac:dyDescent="0.25">
      <c r="A239" s="86" t="s">
        <v>98</v>
      </c>
      <c r="B239" s="86" t="s">
        <v>197</v>
      </c>
      <c r="C239" s="86" t="s">
        <v>61</v>
      </c>
      <c r="D239" s="86" t="s">
        <v>96</v>
      </c>
      <c r="E239" s="86"/>
      <c r="F239" s="86" t="s">
        <v>64</v>
      </c>
      <c r="G239" s="86" t="s">
        <v>100</v>
      </c>
      <c r="H239" s="86" t="s">
        <v>210</v>
      </c>
      <c r="I239" s="86" t="s">
        <v>9</v>
      </c>
      <c r="J239">
        <v>2.36</v>
      </c>
    </row>
    <row r="240" spans="1:10" x14ac:dyDescent="0.25">
      <c r="A240" s="86" t="s">
        <v>98</v>
      </c>
      <c r="B240" s="86" t="s">
        <v>197</v>
      </c>
      <c r="C240" s="86" t="s">
        <v>133</v>
      </c>
      <c r="D240" s="86" t="s">
        <v>217</v>
      </c>
      <c r="E240" s="86"/>
      <c r="F240" s="86" t="s">
        <v>64</v>
      </c>
      <c r="G240" s="86" t="s">
        <v>100</v>
      </c>
      <c r="H240" s="86" t="s">
        <v>89</v>
      </c>
      <c r="I240" s="86" t="s">
        <v>45</v>
      </c>
      <c r="J240">
        <v>1.74</v>
      </c>
    </row>
    <row r="241" spans="1:10" x14ac:dyDescent="0.25">
      <c r="A241" s="86" t="s">
        <v>98</v>
      </c>
      <c r="B241" s="86" t="s">
        <v>197</v>
      </c>
      <c r="C241" s="86" t="s">
        <v>133</v>
      </c>
      <c r="D241" s="86" t="s">
        <v>218</v>
      </c>
      <c r="E241" s="86"/>
      <c r="F241" s="86" t="s">
        <v>64</v>
      </c>
      <c r="G241" s="86" t="s">
        <v>100</v>
      </c>
      <c r="H241" s="86" t="s">
        <v>89</v>
      </c>
      <c r="I241" s="86" t="s">
        <v>45</v>
      </c>
      <c r="J241">
        <v>1.32</v>
      </c>
    </row>
    <row r="242" spans="1:10" x14ac:dyDescent="0.25">
      <c r="A242" s="86" t="s">
        <v>98</v>
      </c>
      <c r="B242" s="86" t="s">
        <v>219</v>
      </c>
      <c r="C242" s="86" t="s">
        <v>61</v>
      </c>
      <c r="D242" s="86" t="s">
        <v>155</v>
      </c>
      <c r="E242" s="86"/>
      <c r="F242" s="86" t="s">
        <v>64</v>
      </c>
      <c r="G242" s="86" t="s">
        <v>108</v>
      </c>
      <c r="H242" s="86" t="s">
        <v>89</v>
      </c>
      <c r="I242" s="86" t="s">
        <v>110</v>
      </c>
      <c r="J242">
        <v>1.66</v>
      </c>
    </row>
    <row r="243" spans="1:10" x14ac:dyDescent="0.25">
      <c r="A243" s="86" t="s">
        <v>98</v>
      </c>
      <c r="B243" s="86" t="s">
        <v>219</v>
      </c>
      <c r="C243" s="86" t="s">
        <v>61</v>
      </c>
      <c r="D243" s="86" t="s">
        <v>155</v>
      </c>
      <c r="E243" s="86"/>
      <c r="F243" s="86" t="s">
        <v>64</v>
      </c>
      <c r="G243" s="86" t="s">
        <v>108</v>
      </c>
      <c r="H243" s="86" t="s">
        <v>89</v>
      </c>
      <c r="I243" s="86" t="s">
        <v>110</v>
      </c>
      <c r="J243">
        <v>3.28</v>
      </c>
    </row>
    <row r="244" spans="1:10" x14ac:dyDescent="0.25">
      <c r="A244" s="86" t="s">
        <v>98</v>
      </c>
      <c r="B244" s="86" t="s">
        <v>219</v>
      </c>
      <c r="C244" s="86" t="s">
        <v>61</v>
      </c>
      <c r="D244" s="86" t="s">
        <v>92</v>
      </c>
      <c r="E244" s="86"/>
      <c r="F244" s="86" t="s">
        <v>64</v>
      </c>
      <c r="G244" s="86" t="s">
        <v>108</v>
      </c>
      <c r="H244" s="86" t="s">
        <v>220</v>
      </c>
      <c r="I244" s="86" t="s">
        <v>110</v>
      </c>
      <c r="J244">
        <v>4.32</v>
      </c>
    </row>
    <row r="245" spans="1:10" x14ac:dyDescent="0.25">
      <c r="A245" s="86" t="s">
        <v>98</v>
      </c>
      <c r="B245" s="86" t="s">
        <v>221</v>
      </c>
      <c r="C245" s="86" t="s">
        <v>61</v>
      </c>
      <c r="D245" s="86" t="s">
        <v>125</v>
      </c>
      <c r="E245" s="86"/>
      <c r="F245" s="86" t="s">
        <v>64</v>
      </c>
      <c r="G245" s="86" t="s">
        <v>222</v>
      </c>
      <c r="H245" s="86" t="s">
        <v>223</v>
      </c>
      <c r="I245" s="86" t="s">
        <v>110</v>
      </c>
      <c r="J245">
        <v>3.41</v>
      </c>
    </row>
    <row r="246" spans="1:10" x14ac:dyDescent="0.25">
      <c r="A246" s="86" t="s">
        <v>98</v>
      </c>
      <c r="B246" s="86" t="s">
        <v>224</v>
      </c>
      <c r="C246" s="86" t="s">
        <v>61</v>
      </c>
      <c r="D246" s="86" t="s">
        <v>112</v>
      </c>
      <c r="E246" s="86"/>
      <c r="F246" s="86" t="s">
        <v>64</v>
      </c>
      <c r="G246" s="86" t="s">
        <v>100</v>
      </c>
      <c r="H246" s="86" t="s">
        <v>89</v>
      </c>
      <c r="I246" s="86" t="s">
        <v>9</v>
      </c>
      <c r="J246">
        <v>5</v>
      </c>
    </row>
    <row r="247" spans="1:10" x14ac:dyDescent="0.25">
      <c r="A247" s="86" t="s">
        <v>98</v>
      </c>
      <c r="B247" s="86" t="s">
        <v>224</v>
      </c>
      <c r="C247" s="86" t="s">
        <v>61</v>
      </c>
      <c r="D247" s="86" t="s">
        <v>112</v>
      </c>
      <c r="E247" s="86"/>
      <c r="F247" s="86" t="s">
        <v>64</v>
      </c>
      <c r="G247" s="86" t="s">
        <v>100</v>
      </c>
      <c r="H247" s="86" t="s">
        <v>89</v>
      </c>
      <c r="I247" s="86" t="s">
        <v>9</v>
      </c>
      <c r="J247">
        <v>3.63</v>
      </c>
    </row>
    <row r="248" spans="1:10" x14ac:dyDescent="0.25">
      <c r="A248" s="86" t="s">
        <v>98</v>
      </c>
      <c r="B248" s="86" t="s">
        <v>225</v>
      </c>
      <c r="C248" s="86" t="s">
        <v>61</v>
      </c>
      <c r="D248" s="86" t="s">
        <v>149</v>
      </c>
      <c r="E248" s="86"/>
      <c r="F248" s="86" t="s">
        <v>64</v>
      </c>
      <c r="G248" s="86" t="s">
        <v>100</v>
      </c>
      <c r="H248" s="86" t="s">
        <v>226</v>
      </c>
      <c r="I248" s="86" t="s">
        <v>9</v>
      </c>
      <c r="J248">
        <v>4.7300000000000004</v>
      </c>
    </row>
    <row r="249" spans="1:10" x14ac:dyDescent="0.25">
      <c r="A249" s="86" t="s">
        <v>98</v>
      </c>
      <c r="B249" s="86" t="s">
        <v>227</v>
      </c>
      <c r="C249" s="86" t="s">
        <v>61</v>
      </c>
      <c r="D249" s="86" t="s">
        <v>123</v>
      </c>
      <c r="E249" s="86" t="s">
        <v>63</v>
      </c>
      <c r="F249" s="86" t="s">
        <v>64</v>
      </c>
      <c r="G249" s="86" t="s">
        <v>114</v>
      </c>
      <c r="H249" s="86" t="s">
        <v>228</v>
      </c>
      <c r="J249">
        <v>4.96</v>
      </c>
    </row>
    <row r="250" spans="1:10" x14ac:dyDescent="0.25">
      <c r="A250" s="86" t="s">
        <v>98</v>
      </c>
      <c r="B250" s="86" t="s">
        <v>229</v>
      </c>
      <c r="C250" s="86" t="s">
        <v>133</v>
      </c>
      <c r="D250" s="86" t="s">
        <v>230</v>
      </c>
      <c r="E250" s="86"/>
      <c r="F250" s="86" t="s">
        <v>64</v>
      </c>
      <c r="G250" s="86" t="s">
        <v>231</v>
      </c>
      <c r="H250" s="86" t="s">
        <v>232</v>
      </c>
      <c r="J250">
        <v>2.46</v>
      </c>
    </row>
    <row r="251" spans="1:10" x14ac:dyDescent="0.25">
      <c r="A251" s="86" t="s">
        <v>98</v>
      </c>
      <c r="B251" s="86" t="s">
        <v>233</v>
      </c>
      <c r="C251" s="86" t="s">
        <v>61</v>
      </c>
      <c r="D251" s="86" t="s">
        <v>234</v>
      </c>
      <c r="E251" s="86" t="s">
        <v>63</v>
      </c>
      <c r="F251" s="86" t="s">
        <v>74</v>
      </c>
      <c r="G251" s="86" t="s">
        <v>235</v>
      </c>
      <c r="H251" s="86" t="s">
        <v>236</v>
      </c>
      <c r="I251" s="86" t="s">
        <v>71</v>
      </c>
      <c r="J251">
        <v>0.33600000000000002</v>
      </c>
    </row>
    <row r="252" spans="1:10" x14ac:dyDescent="0.25">
      <c r="A252" s="86" t="s">
        <v>98</v>
      </c>
      <c r="B252" s="86" t="s">
        <v>233</v>
      </c>
      <c r="C252" s="86" t="s">
        <v>61</v>
      </c>
      <c r="D252" s="86" t="s">
        <v>234</v>
      </c>
      <c r="E252" s="86" t="s">
        <v>63</v>
      </c>
      <c r="F252" s="86" t="s">
        <v>74</v>
      </c>
      <c r="G252" s="86" t="s">
        <v>235</v>
      </c>
      <c r="H252" s="86" t="s">
        <v>236</v>
      </c>
      <c r="I252" s="86" t="s">
        <v>71</v>
      </c>
      <c r="J252">
        <v>0.40200000000000002</v>
      </c>
    </row>
    <row r="253" spans="1:10" x14ac:dyDescent="0.25">
      <c r="A253" s="86" t="s">
        <v>98</v>
      </c>
      <c r="B253" s="86" t="s">
        <v>233</v>
      </c>
      <c r="C253" s="86" t="s">
        <v>61</v>
      </c>
      <c r="D253" s="86" t="s">
        <v>234</v>
      </c>
      <c r="E253" s="86" t="s">
        <v>63</v>
      </c>
      <c r="F253" s="86" t="s">
        <v>74</v>
      </c>
      <c r="G253" s="86" t="s">
        <v>235</v>
      </c>
      <c r="H253" s="86" t="s">
        <v>236</v>
      </c>
      <c r="I253" s="86" t="s">
        <v>71</v>
      </c>
      <c r="J253">
        <v>0.20200000000000001</v>
      </c>
    </row>
    <row r="254" spans="1:10" x14ac:dyDescent="0.25">
      <c r="A254" s="86" t="s">
        <v>237</v>
      </c>
      <c r="B254" s="86" t="s">
        <v>238</v>
      </c>
      <c r="C254" s="86" t="s">
        <v>61</v>
      </c>
      <c r="D254" s="86" t="s">
        <v>163</v>
      </c>
      <c r="E254" s="86" t="s">
        <v>63</v>
      </c>
      <c r="F254" s="86" t="s">
        <v>74</v>
      </c>
      <c r="G254" s="86" t="s">
        <v>239</v>
      </c>
      <c r="H254" s="86" t="s">
        <v>240</v>
      </c>
      <c r="J254">
        <v>0.62</v>
      </c>
    </row>
    <row r="255" spans="1:10" x14ac:dyDescent="0.25">
      <c r="A255" s="86" t="s">
        <v>237</v>
      </c>
      <c r="B255" s="86" t="s">
        <v>238</v>
      </c>
      <c r="C255" s="86" t="s">
        <v>61</v>
      </c>
      <c r="D255" s="86" t="s">
        <v>241</v>
      </c>
      <c r="E255" s="86" t="s">
        <v>63</v>
      </c>
      <c r="F255" s="86" t="s">
        <v>64</v>
      </c>
      <c r="G255" s="86" t="s">
        <v>239</v>
      </c>
      <c r="H255" s="86" t="s">
        <v>242</v>
      </c>
      <c r="I255" s="86" t="s">
        <v>9</v>
      </c>
      <c r="J255">
        <v>1.48</v>
      </c>
    </row>
    <row r="256" spans="1:10" x14ac:dyDescent="0.25">
      <c r="A256" s="86" t="s">
        <v>237</v>
      </c>
      <c r="B256" s="86" t="s">
        <v>238</v>
      </c>
      <c r="C256" s="86" t="s">
        <v>61</v>
      </c>
      <c r="D256" s="86" t="s">
        <v>241</v>
      </c>
      <c r="E256" s="86" t="s">
        <v>63</v>
      </c>
      <c r="F256" s="86" t="s">
        <v>64</v>
      </c>
      <c r="G256" s="86" t="s">
        <v>239</v>
      </c>
      <c r="H256" s="86" t="s">
        <v>242</v>
      </c>
      <c r="I256" s="86" t="s">
        <v>9</v>
      </c>
      <c r="J256">
        <v>1.1399999999999999</v>
      </c>
    </row>
    <row r="257" spans="1:10" x14ac:dyDescent="0.25">
      <c r="A257" s="86" t="s">
        <v>237</v>
      </c>
      <c r="B257" s="86" t="s">
        <v>238</v>
      </c>
      <c r="C257" s="86" t="s">
        <v>61</v>
      </c>
      <c r="D257" s="86" t="s">
        <v>121</v>
      </c>
      <c r="E257" s="86" t="s">
        <v>63</v>
      </c>
      <c r="F257" s="86" t="s">
        <v>64</v>
      </c>
      <c r="G257" s="86" t="s">
        <v>239</v>
      </c>
      <c r="H257" s="86" t="s">
        <v>187</v>
      </c>
      <c r="J257">
        <v>2.96</v>
      </c>
    </row>
    <row r="258" spans="1:10" x14ac:dyDescent="0.25">
      <c r="A258" s="86" t="s">
        <v>237</v>
      </c>
      <c r="B258" s="86" t="s">
        <v>238</v>
      </c>
      <c r="C258" s="86" t="s">
        <v>61</v>
      </c>
      <c r="D258" s="86" t="s">
        <v>157</v>
      </c>
      <c r="E258" s="86" t="s">
        <v>63</v>
      </c>
      <c r="F258" s="86" t="s">
        <v>74</v>
      </c>
      <c r="G258" s="86" t="s">
        <v>239</v>
      </c>
      <c r="H258" s="86" t="s">
        <v>243</v>
      </c>
      <c r="J258">
        <v>1.48</v>
      </c>
    </row>
    <row r="259" spans="1:10" x14ac:dyDescent="0.25">
      <c r="A259" s="86" t="s">
        <v>237</v>
      </c>
      <c r="B259" s="86" t="s">
        <v>238</v>
      </c>
      <c r="C259" s="86" t="s">
        <v>61</v>
      </c>
      <c r="D259" s="86" t="s">
        <v>62</v>
      </c>
      <c r="E259" s="86" t="s">
        <v>113</v>
      </c>
      <c r="F259" s="86" t="s">
        <v>64</v>
      </c>
      <c r="G259" s="86" t="s">
        <v>239</v>
      </c>
      <c r="H259" s="86" t="s">
        <v>244</v>
      </c>
      <c r="I259" s="86" t="s">
        <v>9</v>
      </c>
      <c r="J259">
        <v>2.63</v>
      </c>
    </row>
    <row r="260" spans="1:10" x14ac:dyDescent="0.25">
      <c r="A260" s="86" t="s">
        <v>237</v>
      </c>
      <c r="B260" s="86" t="s">
        <v>245</v>
      </c>
      <c r="C260" s="86" t="s">
        <v>61</v>
      </c>
      <c r="D260" s="86" t="s">
        <v>162</v>
      </c>
      <c r="E260" s="86" t="s">
        <v>63</v>
      </c>
      <c r="F260" s="86" t="s">
        <v>64</v>
      </c>
      <c r="G260" s="86" t="s">
        <v>239</v>
      </c>
      <c r="H260" s="86" t="s">
        <v>246</v>
      </c>
      <c r="J260">
        <v>2.79</v>
      </c>
    </row>
    <row r="261" spans="1:10" x14ac:dyDescent="0.25">
      <c r="A261" s="86" t="s">
        <v>237</v>
      </c>
      <c r="B261" s="86" t="s">
        <v>245</v>
      </c>
      <c r="C261" s="86" t="s">
        <v>61</v>
      </c>
      <c r="D261" s="86" t="s">
        <v>162</v>
      </c>
      <c r="E261" s="86" t="s">
        <v>63</v>
      </c>
      <c r="F261" s="86" t="s">
        <v>64</v>
      </c>
      <c r="G261" s="86" t="s">
        <v>239</v>
      </c>
      <c r="H261" s="86" t="s">
        <v>246</v>
      </c>
      <c r="J261">
        <v>0.98</v>
      </c>
    </row>
    <row r="262" spans="1:10" x14ac:dyDescent="0.25">
      <c r="A262" s="86" t="s">
        <v>237</v>
      </c>
      <c r="B262" s="86" t="s">
        <v>245</v>
      </c>
      <c r="C262" s="86" t="s">
        <v>61</v>
      </c>
      <c r="D262" s="86" t="s">
        <v>247</v>
      </c>
      <c r="E262" s="86"/>
      <c r="F262" s="86" t="s">
        <v>64</v>
      </c>
      <c r="G262" s="86" t="s">
        <v>239</v>
      </c>
      <c r="H262" s="86" t="s">
        <v>243</v>
      </c>
      <c r="I262" s="86" t="s">
        <v>9</v>
      </c>
      <c r="J262">
        <v>2.5</v>
      </c>
    </row>
    <row r="263" spans="1:10" x14ac:dyDescent="0.25">
      <c r="A263" s="86" t="s">
        <v>237</v>
      </c>
      <c r="B263" s="86" t="s">
        <v>245</v>
      </c>
      <c r="C263" s="86" t="s">
        <v>61</v>
      </c>
      <c r="D263" s="86" t="s">
        <v>62</v>
      </c>
      <c r="E263" s="86"/>
      <c r="F263" s="86" t="s">
        <v>74</v>
      </c>
      <c r="G263" s="86" t="s">
        <v>239</v>
      </c>
      <c r="H263" s="86" t="s">
        <v>83</v>
      </c>
      <c r="J263">
        <v>1.83</v>
      </c>
    </row>
    <row r="264" spans="1:10" x14ac:dyDescent="0.25">
      <c r="A264" s="86" t="s">
        <v>237</v>
      </c>
      <c r="B264" s="86" t="s">
        <v>248</v>
      </c>
      <c r="C264" s="86" t="s">
        <v>61</v>
      </c>
      <c r="D264" s="86" t="s">
        <v>62</v>
      </c>
      <c r="E264" s="86"/>
      <c r="F264" s="86" t="s">
        <v>64</v>
      </c>
      <c r="G264" s="86" t="s">
        <v>239</v>
      </c>
      <c r="H264" s="86" t="s">
        <v>153</v>
      </c>
      <c r="I264" s="86" t="s">
        <v>9</v>
      </c>
      <c r="J264">
        <v>2.23</v>
      </c>
    </row>
    <row r="265" spans="1:10" x14ac:dyDescent="0.25">
      <c r="A265" s="86" t="s">
        <v>237</v>
      </c>
      <c r="B265" s="86" t="s">
        <v>248</v>
      </c>
      <c r="C265" s="86" t="s">
        <v>61</v>
      </c>
      <c r="D265" s="86" t="s">
        <v>62</v>
      </c>
      <c r="E265" s="86"/>
      <c r="F265" s="86" t="s">
        <v>64</v>
      </c>
      <c r="G265" s="86" t="s">
        <v>239</v>
      </c>
      <c r="H265" s="86" t="s">
        <v>249</v>
      </c>
      <c r="I265" s="86" t="s">
        <v>9</v>
      </c>
      <c r="J265">
        <v>1.34</v>
      </c>
    </row>
    <row r="266" spans="1:10" x14ac:dyDescent="0.25">
      <c r="A266" s="86" t="s">
        <v>237</v>
      </c>
      <c r="B266" s="86" t="s">
        <v>248</v>
      </c>
      <c r="C266" s="86" t="s">
        <v>61</v>
      </c>
      <c r="D266" s="86" t="s">
        <v>62</v>
      </c>
      <c r="E266" s="86"/>
      <c r="F266" s="86" t="s">
        <v>64</v>
      </c>
      <c r="G266" s="86" t="s">
        <v>239</v>
      </c>
      <c r="H266" s="86" t="s">
        <v>250</v>
      </c>
      <c r="I266" s="86" t="s">
        <v>9</v>
      </c>
      <c r="J266">
        <v>5.49</v>
      </c>
    </row>
    <row r="267" spans="1:10" x14ac:dyDescent="0.25">
      <c r="A267" s="86" t="s">
        <v>237</v>
      </c>
      <c r="B267" s="86" t="s">
        <v>248</v>
      </c>
      <c r="C267" s="86" t="s">
        <v>61</v>
      </c>
      <c r="D267" s="86" t="s">
        <v>90</v>
      </c>
      <c r="E267" s="86"/>
      <c r="F267" s="86" t="s">
        <v>74</v>
      </c>
      <c r="G267" s="86" t="s">
        <v>239</v>
      </c>
      <c r="H267" s="86" t="s">
        <v>251</v>
      </c>
      <c r="I267" s="86" t="s">
        <v>9</v>
      </c>
      <c r="J267">
        <v>3.99</v>
      </c>
    </row>
    <row r="268" spans="1:10" x14ac:dyDescent="0.25">
      <c r="A268" s="86" t="s">
        <v>237</v>
      </c>
      <c r="B268" s="86" t="s">
        <v>248</v>
      </c>
      <c r="C268" s="86" t="s">
        <v>61</v>
      </c>
      <c r="D268" s="86" t="s">
        <v>107</v>
      </c>
      <c r="E268" s="86"/>
      <c r="F268" s="86" t="s">
        <v>64</v>
      </c>
      <c r="G268" s="86" t="s">
        <v>239</v>
      </c>
      <c r="H268" s="86" t="s">
        <v>167</v>
      </c>
      <c r="J268">
        <v>2.34</v>
      </c>
    </row>
    <row r="269" spans="1:10" x14ac:dyDescent="0.25">
      <c r="A269" s="86" t="s">
        <v>237</v>
      </c>
      <c r="B269" s="86" t="s">
        <v>248</v>
      </c>
      <c r="C269" s="86" t="s">
        <v>61</v>
      </c>
      <c r="D269" s="86" t="s">
        <v>107</v>
      </c>
      <c r="E269" s="86"/>
      <c r="F269" s="86" t="s">
        <v>64</v>
      </c>
      <c r="G269" s="86" t="s">
        <v>239</v>
      </c>
      <c r="H269" s="86" t="s">
        <v>167</v>
      </c>
      <c r="J269">
        <v>4.66</v>
      </c>
    </row>
    <row r="270" spans="1:10" x14ac:dyDescent="0.25">
      <c r="A270" s="86" t="s">
        <v>237</v>
      </c>
      <c r="B270" s="86" t="s">
        <v>248</v>
      </c>
      <c r="C270" s="86" t="s">
        <v>61</v>
      </c>
      <c r="D270" s="86" t="s">
        <v>107</v>
      </c>
      <c r="E270" s="86"/>
      <c r="F270" s="86" t="s">
        <v>64</v>
      </c>
      <c r="G270" s="86" t="s">
        <v>239</v>
      </c>
      <c r="H270" s="86" t="s">
        <v>176</v>
      </c>
      <c r="I270" s="86" t="s">
        <v>9</v>
      </c>
      <c r="J270">
        <v>0.96</v>
      </c>
    </row>
    <row r="271" spans="1:10" x14ac:dyDescent="0.25">
      <c r="A271" s="86" t="s">
        <v>237</v>
      </c>
      <c r="B271" s="86" t="s">
        <v>248</v>
      </c>
      <c r="C271" s="86" t="s">
        <v>61</v>
      </c>
      <c r="D271" s="86" t="s">
        <v>107</v>
      </c>
      <c r="E271" s="86"/>
      <c r="F271" s="86" t="s">
        <v>64</v>
      </c>
      <c r="G271" s="86" t="s">
        <v>239</v>
      </c>
      <c r="H271" s="86" t="s">
        <v>252</v>
      </c>
      <c r="I271" s="86" t="s">
        <v>9</v>
      </c>
      <c r="J271">
        <v>2.2200000000000002</v>
      </c>
    </row>
    <row r="272" spans="1:10" x14ac:dyDescent="0.25">
      <c r="A272" s="86" t="s">
        <v>237</v>
      </c>
      <c r="B272" s="86" t="s">
        <v>248</v>
      </c>
      <c r="C272" s="86" t="s">
        <v>61</v>
      </c>
      <c r="D272" s="86" t="s">
        <v>107</v>
      </c>
      <c r="E272" s="86"/>
      <c r="F272" s="86" t="s">
        <v>64</v>
      </c>
      <c r="G272" s="86" t="s">
        <v>239</v>
      </c>
      <c r="H272" s="86" t="s">
        <v>76</v>
      </c>
      <c r="I272" s="86" t="s">
        <v>9</v>
      </c>
      <c r="J272">
        <v>0.72</v>
      </c>
    </row>
    <row r="273" spans="1:10" x14ac:dyDescent="0.25">
      <c r="A273" s="86" t="s">
        <v>237</v>
      </c>
      <c r="B273" s="86" t="s">
        <v>248</v>
      </c>
      <c r="C273" s="86" t="s">
        <v>61</v>
      </c>
      <c r="D273" s="86" t="s">
        <v>107</v>
      </c>
      <c r="E273" s="86"/>
      <c r="F273" s="86" t="s">
        <v>64</v>
      </c>
      <c r="G273" s="86" t="s">
        <v>239</v>
      </c>
      <c r="H273" s="86" t="s">
        <v>253</v>
      </c>
      <c r="I273" s="86" t="s">
        <v>9</v>
      </c>
      <c r="J273">
        <v>1.99</v>
      </c>
    </row>
    <row r="274" spans="1:10" x14ac:dyDescent="0.25">
      <c r="A274" s="86" t="s">
        <v>237</v>
      </c>
      <c r="B274" s="86" t="s">
        <v>248</v>
      </c>
      <c r="C274" s="86" t="s">
        <v>61</v>
      </c>
      <c r="D274" s="86" t="s">
        <v>123</v>
      </c>
      <c r="E274" s="86"/>
      <c r="F274" s="86" t="s">
        <v>64</v>
      </c>
      <c r="G274" s="86" t="s">
        <v>239</v>
      </c>
      <c r="H274" s="86" t="s">
        <v>140</v>
      </c>
      <c r="I274" s="86" t="s">
        <v>9</v>
      </c>
      <c r="J274">
        <v>4.78</v>
      </c>
    </row>
    <row r="275" spans="1:10" x14ac:dyDescent="0.25">
      <c r="A275" s="86" t="s">
        <v>237</v>
      </c>
      <c r="B275" s="86" t="s">
        <v>248</v>
      </c>
      <c r="C275" s="86" t="s">
        <v>61</v>
      </c>
      <c r="D275" s="86" t="s">
        <v>123</v>
      </c>
      <c r="E275" s="86"/>
      <c r="F275" s="86" t="s">
        <v>64</v>
      </c>
      <c r="G275" s="86" t="s">
        <v>239</v>
      </c>
      <c r="H275" s="86" t="s">
        <v>176</v>
      </c>
      <c r="I275" s="86" t="s">
        <v>9</v>
      </c>
      <c r="J275">
        <v>4.79</v>
      </c>
    </row>
    <row r="276" spans="1:10" x14ac:dyDescent="0.25">
      <c r="A276" s="86" t="s">
        <v>237</v>
      </c>
      <c r="B276" s="86" t="s">
        <v>254</v>
      </c>
      <c r="C276" s="86" t="s">
        <v>61</v>
      </c>
      <c r="D276" s="86" t="s">
        <v>166</v>
      </c>
      <c r="E276" s="86"/>
      <c r="F276" s="86" t="s">
        <v>64</v>
      </c>
      <c r="G276" s="86" t="s">
        <v>239</v>
      </c>
      <c r="H276" s="86" t="s">
        <v>255</v>
      </c>
      <c r="I276" s="86" t="s">
        <v>9</v>
      </c>
      <c r="J276">
        <v>2.1</v>
      </c>
    </row>
    <row r="277" spans="1:10" x14ac:dyDescent="0.25">
      <c r="A277" s="86" t="s">
        <v>256</v>
      </c>
      <c r="B277" s="86" t="s">
        <v>257</v>
      </c>
      <c r="C277" s="86" t="s">
        <v>61</v>
      </c>
      <c r="D277" s="86" t="s">
        <v>142</v>
      </c>
      <c r="E277" s="86"/>
      <c r="F277" s="86" t="s">
        <v>64</v>
      </c>
      <c r="G277" s="86" t="s">
        <v>258</v>
      </c>
      <c r="H277" s="86" t="s">
        <v>184</v>
      </c>
      <c r="I277" s="86" t="s">
        <v>9</v>
      </c>
      <c r="J277">
        <v>2.61</v>
      </c>
    </row>
    <row r="278" spans="1:10" x14ac:dyDescent="0.25">
      <c r="A278" s="86" t="s">
        <v>256</v>
      </c>
      <c r="B278" s="86" t="s">
        <v>259</v>
      </c>
      <c r="C278" s="86" t="s">
        <v>61</v>
      </c>
      <c r="D278" s="86" t="s">
        <v>157</v>
      </c>
      <c r="E278" s="86"/>
      <c r="F278" s="86" t="s">
        <v>64</v>
      </c>
      <c r="G278" s="86" t="s">
        <v>108</v>
      </c>
      <c r="H278" s="86" t="s">
        <v>89</v>
      </c>
      <c r="I278" s="86" t="s">
        <v>110</v>
      </c>
      <c r="J278">
        <v>3.43</v>
      </c>
    </row>
    <row r="279" spans="1:10" x14ac:dyDescent="0.25">
      <c r="A279" s="86" t="s">
        <v>256</v>
      </c>
      <c r="B279" s="86" t="s">
        <v>259</v>
      </c>
      <c r="C279" s="86" t="s">
        <v>61</v>
      </c>
      <c r="D279" s="86" t="s">
        <v>107</v>
      </c>
      <c r="E279" s="86"/>
      <c r="F279" s="86" t="s">
        <v>64</v>
      </c>
      <c r="G279" s="86" t="s">
        <v>108</v>
      </c>
      <c r="H279" s="86" t="s">
        <v>260</v>
      </c>
      <c r="I279" s="86" t="s">
        <v>110</v>
      </c>
      <c r="J279">
        <v>3.38</v>
      </c>
    </row>
    <row r="280" spans="1:10" x14ac:dyDescent="0.25">
      <c r="A280" s="86" t="s">
        <v>256</v>
      </c>
      <c r="B280" s="86" t="s">
        <v>259</v>
      </c>
      <c r="C280" s="86" t="s">
        <v>61</v>
      </c>
      <c r="D280" s="86" t="s">
        <v>149</v>
      </c>
      <c r="E280" s="86"/>
      <c r="F280" s="86" t="s">
        <v>64</v>
      </c>
      <c r="G280" s="86" t="s">
        <v>108</v>
      </c>
      <c r="H280" s="86" t="s">
        <v>261</v>
      </c>
      <c r="I280" s="86" t="s">
        <v>110</v>
      </c>
      <c r="J280">
        <v>1.41</v>
      </c>
    </row>
    <row r="281" spans="1:10" x14ac:dyDescent="0.25">
      <c r="A281" s="86" t="s">
        <v>256</v>
      </c>
      <c r="B281" s="86" t="s">
        <v>259</v>
      </c>
      <c r="C281" s="86" t="s">
        <v>61</v>
      </c>
      <c r="D281" s="86" t="s">
        <v>262</v>
      </c>
      <c r="E281" s="86"/>
      <c r="F281" s="86" t="s">
        <v>64</v>
      </c>
      <c r="G281" s="86" t="s">
        <v>108</v>
      </c>
      <c r="H281" s="86" t="s">
        <v>263</v>
      </c>
      <c r="I281" s="86" t="s">
        <v>110</v>
      </c>
      <c r="J281">
        <v>4.7300000000000004</v>
      </c>
    </row>
    <row r="282" spans="1:10" x14ac:dyDescent="0.25">
      <c r="A282" s="86" t="s">
        <v>256</v>
      </c>
      <c r="B282" s="86" t="s">
        <v>264</v>
      </c>
      <c r="C282" s="86" t="s">
        <v>61</v>
      </c>
      <c r="D282" s="86" t="s">
        <v>62</v>
      </c>
      <c r="E282" s="86"/>
      <c r="F282" s="86" t="s">
        <v>64</v>
      </c>
      <c r="G282" s="86" t="s">
        <v>108</v>
      </c>
      <c r="H282" s="86" t="s">
        <v>244</v>
      </c>
      <c r="I282" s="86" t="s">
        <v>110</v>
      </c>
      <c r="J282">
        <v>1.57</v>
      </c>
    </row>
    <row r="283" spans="1:10" x14ac:dyDescent="0.25">
      <c r="A283" s="86" t="s">
        <v>256</v>
      </c>
      <c r="B283" s="86" t="s">
        <v>265</v>
      </c>
      <c r="C283" s="86" t="s">
        <v>61</v>
      </c>
      <c r="D283" s="86" t="s">
        <v>157</v>
      </c>
      <c r="E283" s="86"/>
      <c r="F283" s="86" t="s">
        <v>64</v>
      </c>
      <c r="G283" s="86" t="s">
        <v>108</v>
      </c>
      <c r="H283" s="86" t="s">
        <v>89</v>
      </c>
      <c r="I283" s="86" t="s">
        <v>110</v>
      </c>
      <c r="J283">
        <v>3.03</v>
      </c>
    </row>
    <row r="284" spans="1:10" x14ac:dyDescent="0.25">
      <c r="A284" s="86" t="s">
        <v>256</v>
      </c>
      <c r="B284" s="86" t="s">
        <v>265</v>
      </c>
      <c r="C284" s="86" t="s">
        <v>61</v>
      </c>
      <c r="D284" s="86" t="s">
        <v>73</v>
      </c>
      <c r="E284" s="86"/>
      <c r="F284" s="86" t="s">
        <v>64</v>
      </c>
      <c r="G284" s="86" t="s">
        <v>108</v>
      </c>
      <c r="H284" s="86" t="s">
        <v>266</v>
      </c>
      <c r="I284" s="86" t="s">
        <v>110</v>
      </c>
      <c r="J284">
        <v>3.77</v>
      </c>
    </row>
    <row r="285" spans="1:10" x14ac:dyDescent="0.25">
      <c r="A285" s="86" t="s">
        <v>256</v>
      </c>
      <c r="B285" s="86" t="s">
        <v>267</v>
      </c>
      <c r="C285" s="86" t="s">
        <v>61</v>
      </c>
      <c r="D285" s="86" t="s">
        <v>268</v>
      </c>
      <c r="E285" s="86"/>
      <c r="F285" s="86" t="s">
        <v>64</v>
      </c>
      <c r="G285" s="86" t="s">
        <v>108</v>
      </c>
      <c r="H285" s="86" t="s">
        <v>89</v>
      </c>
      <c r="I285" s="86" t="s">
        <v>110</v>
      </c>
      <c r="J285">
        <v>1.99</v>
      </c>
    </row>
    <row r="286" spans="1:10" x14ac:dyDescent="0.25">
      <c r="A286" s="86" t="s">
        <v>256</v>
      </c>
      <c r="B286" s="86" t="s">
        <v>269</v>
      </c>
      <c r="C286" s="86" t="s">
        <v>61</v>
      </c>
      <c r="D286" s="86" t="s">
        <v>62</v>
      </c>
      <c r="E286" s="86"/>
      <c r="F286" s="86" t="s">
        <v>64</v>
      </c>
      <c r="G286" s="86" t="s">
        <v>108</v>
      </c>
      <c r="H286" s="86" t="s">
        <v>270</v>
      </c>
      <c r="I286" s="86" t="s">
        <v>110</v>
      </c>
      <c r="J286">
        <v>2.72</v>
      </c>
    </row>
    <row r="287" spans="1:10" x14ac:dyDescent="0.25">
      <c r="A287" s="86" t="s">
        <v>256</v>
      </c>
      <c r="B287" s="86" t="s">
        <v>269</v>
      </c>
      <c r="C287" s="86" t="s">
        <v>61</v>
      </c>
      <c r="D287" s="86" t="s">
        <v>73</v>
      </c>
      <c r="E287" s="86"/>
      <c r="F287" s="86" t="s">
        <v>64</v>
      </c>
      <c r="G287" s="86" t="s">
        <v>108</v>
      </c>
      <c r="H287" s="86" t="s">
        <v>271</v>
      </c>
      <c r="I287" s="86" t="s">
        <v>110</v>
      </c>
      <c r="J287">
        <v>3.12</v>
      </c>
    </row>
    <row r="288" spans="1:10" x14ac:dyDescent="0.25">
      <c r="A288" s="86" t="s">
        <v>256</v>
      </c>
      <c r="B288" s="86" t="s">
        <v>269</v>
      </c>
      <c r="C288" s="86" t="s">
        <v>61</v>
      </c>
      <c r="D288" s="86" t="s">
        <v>138</v>
      </c>
      <c r="E288" s="86"/>
      <c r="F288" s="86" t="s">
        <v>64</v>
      </c>
      <c r="G288" s="86" t="s">
        <v>150</v>
      </c>
      <c r="H288" s="86" t="s">
        <v>272</v>
      </c>
      <c r="J288">
        <v>3.31</v>
      </c>
    </row>
    <row r="289" spans="1:10" x14ac:dyDescent="0.25">
      <c r="A289" s="86" t="s">
        <v>256</v>
      </c>
      <c r="B289" s="86" t="s">
        <v>269</v>
      </c>
      <c r="C289" s="86" t="s">
        <v>61</v>
      </c>
      <c r="D289" s="86" t="s">
        <v>84</v>
      </c>
      <c r="E289" s="86"/>
      <c r="F289" s="86" t="s">
        <v>64</v>
      </c>
      <c r="G289" s="86" t="s">
        <v>150</v>
      </c>
      <c r="H289" s="86" t="s">
        <v>273</v>
      </c>
      <c r="I289" s="86" t="s">
        <v>110</v>
      </c>
      <c r="J289">
        <v>1.54</v>
      </c>
    </row>
    <row r="290" spans="1:10" x14ac:dyDescent="0.25">
      <c r="A290" s="86" t="s">
        <v>256</v>
      </c>
      <c r="B290" s="86" t="s">
        <v>274</v>
      </c>
      <c r="C290" s="86" t="s">
        <v>61</v>
      </c>
      <c r="D290" s="86" t="s">
        <v>107</v>
      </c>
      <c r="E290" s="86"/>
      <c r="F290" s="86" t="s">
        <v>64</v>
      </c>
      <c r="G290" s="86" t="s">
        <v>108</v>
      </c>
      <c r="H290" s="86" t="s">
        <v>109</v>
      </c>
      <c r="I290" s="86" t="s">
        <v>110</v>
      </c>
      <c r="J290">
        <v>2.19</v>
      </c>
    </row>
    <row r="291" spans="1:10" x14ac:dyDescent="0.25">
      <c r="A291" s="86" t="s">
        <v>256</v>
      </c>
      <c r="B291" s="86" t="s">
        <v>274</v>
      </c>
      <c r="C291" s="86" t="s">
        <v>61</v>
      </c>
      <c r="D291" s="86" t="s">
        <v>196</v>
      </c>
      <c r="E291" s="86"/>
      <c r="F291" s="86" t="s">
        <v>64</v>
      </c>
      <c r="G291" s="86" t="s">
        <v>108</v>
      </c>
      <c r="H291" s="86" t="s">
        <v>275</v>
      </c>
      <c r="I291" s="86" t="s">
        <v>110</v>
      </c>
      <c r="J291">
        <v>1.77</v>
      </c>
    </row>
    <row r="292" spans="1:10" x14ac:dyDescent="0.25">
      <c r="A292" s="86" t="s">
        <v>256</v>
      </c>
      <c r="B292" s="86" t="s">
        <v>276</v>
      </c>
      <c r="C292" s="86" t="s">
        <v>61</v>
      </c>
      <c r="D292" s="86" t="s">
        <v>123</v>
      </c>
      <c r="E292" s="86"/>
      <c r="F292" s="86" t="s">
        <v>64</v>
      </c>
      <c r="G292" s="86" t="s">
        <v>108</v>
      </c>
      <c r="H292" s="86" t="s">
        <v>171</v>
      </c>
      <c r="J292">
        <v>4.38</v>
      </c>
    </row>
    <row r="293" spans="1:10" x14ac:dyDescent="0.25">
      <c r="A293" s="86" t="s">
        <v>256</v>
      </c>
      <c r="B293" s="86" t="s">
        <v>277</v>
      </c>
      <c r="C293" s="86" t="s">
        <v>61</v>
      </c>
      <c r="D293" s="86" t="s">
        <v>157</v>
      </c>
      <c r="E293" s="86" t="s">
        <v>113</v>
      </c>
      <c r="F293" s="86" t="s">
        <v>74</v>
      </c>
      <c r="G293" s="86" t="s">
        <v>108</v>
      </c>
      <c r="H293" s="86" t="s">
        <v>278</v>
      </c>
      <c r="I293" s="86" t="s">
        <v>110</v>
      </c>
      <c r="J293">
        <v>1.27</v>
      </c>
    </row>
    <row r="294" spans="1:10" x14ac:dyDescent="0.25">
      <c r="A294" s="86" t="s">
        <v>256</v>
      </c>
      <c r="B294" s="86" t="s">
        <v>277</v>
      </c>
      <c r="C294" s="86" t="s">
        <v>61</v>
      </c>
      <c r="D294" s="86" t="s">
        <v>132</v>
      </c>
      <c r="E294" s="86"/>
      <c r="F294" s="86" t="s">
        <v>64</v>
      </c>
      <c r="G294" s="86" t="s">
        <v>108</v>
      </c>
      <c r="H294" s="86" t="s">
        <v>89</v>
      </c>
      <c r="I294" s="86" t="s">
        <v>110</v>
      </c>
      <c r="J294">
        <v>1.73</v>
      </c>
    </row>
    <row r="295" spans="1:10" x14ac:dyDescent="0.25">
      <c r="A295" s="86" t="s">
        <v>256</v>
      </c>
      <c r="B295" s="86" t="s">
        <v>277</v>
      </c>
      <c r="C295" s="86" t="s">
        <v>61</v>
      </c>
      <c r="D295" s="86" t="s">
        <v>279</v>
      </c>
      <c r="E295" s="86"/>
      <c r="F295" s="86" t="s">
        <v>64</v>
      </c>
      <c r="G295" s="86" t="s">
        <v>108</v>
      </c>
      <c r="H295" s="86" t="s">
        <v>153</v>
      </c>
      <c r="J295">
        <v>1.61</v>
      </c>
    </row>
    <row r="296" spans="1:10" x14ac:dyDescent="0.25">
      <c r="A296" s="86" t="s">
        <v>256</v>
      </c>
      <c r="B296" s="86" t="s">
        <v>280</v>
      </c>
      <c r="C296" s="86" t="s">
        <v>61</v>
      </c>
      <c r="D296" s="86" t="s">
        <v>62</v>
      </c>
      <c r="E296" s="86"/>
      <c r="F296" s="86" t="s">
        <v>64</v>
      </c>
      <c r="G296" s="86" t="s">
        <v>108</v>
      </c>
      <c r="H296" s="86" t="s">
        <v>249</v>
      </c>
      <c r="I296" s="86" t="s">
        <v>110</v>
      </c>
      <c r="J296">
        <v>5.12</v>
      </c>
    </row>
    <row r="297" spans="1:10" x14ac:dyDescent="0.25">
      <c r="A297" s="86" t="s">
        <v>256</v>
      </c>
      <c r="B297" s="86" t="s">
        <v>281</v>
      </c>
      <c r="C297" s="86" t="s">
        <v>61</v>
      </c>
      <c r="D297" s="86" t="s">
        <v>202</v>
      </c>
      <c r="E297" s="86" t="s">
        <v>63</v>
      </c>
      <c r="F297" s="86" t="s">
        <v>74</v>
      </c>
      <c r="G297" s="86" t="s">
        <v>235</v>
      </c>
      <c r="H297" s="86" t="s">
        <v>282</v>
      </c>
      <c r="I297" s="86" t="s">
        <v>71</v>
      </c>
      <c r="J297">
        <v>0.47199999999999998</v>
      </c>
    </row>
    <row r="298" spans="1:10" x14ac:dyDescent="0.25">
      <c r="A298" s="86" t="s">
        <v>256</v>
      </c>
      <c r="B298" s="86" t="s">
        <v>281</v>
      </c>
      <c r="C298" s="86" t="s">
        <v>61</v>
      </c>
      <c r="D298" s="86" t="s">
        <v>202</v>
      </c>
      <c r="E298" s="86" t="s">
        <v>63</v>
      </c>
      <c r="F298" s="86" t="s">
        <v>74</v>
      </c>
      <c r="G298" s="86" t="s">
        <v>235</v>
      </c>
      <c r="H298" s="86" t="s">
        <v>282</v>
      </c>
      <c r="I298" s="86" t="s">
        <v>71</v>
      </c>
      <c r="J298">
        <v>1.93</v>
      </c>
    </row>
    <row r="299" spans="1:10" x14ac:dyDescent="0.25">
      <c r="A299" s="86" t="s">
        <v>256</v>
      </c>
      <c r="B299" s="86" t="s">
        <v>281</v>
      </c>
      <c r="C299" s="86" t="s">
        <v>61</v>
      </c>
      <c r="D299" s="86" t="s">
        <v>202</v>
      </c>
      <c r="E299" s="86" t="s">
        <v>63</v>
      </c>
      <c r="F299" s="86" t="s">
        <v>74</v>
      </c>
      <c r="G299" s="86" t="s">
        <v>235</v>
      </c>
      <c r="H299" s="86" t="s">
        <v>282</v>
      </c>
      <c r="I299" s="86" t="s">
        <v>71</v>
      </c>
      <c r="J299">
        <v>1.046</v>
      </c>
    </row>
    <row r="300" spans="1:10" x14ac:dyDescent="0.25">
      <c r="A300" s="86" t="s">
        <v>256</v>
      </c>
      <c r="B300" s="86" t="s">
        <v>281</v>
      </c>
      <c r="C300" s="86" t="s">
        <v>61</v>
      </c>
      <c r="D300" s="86" t="s">
        <v>202</v>
      </c>
      <c r="E300" s="86" t="s">
        <v>63</v>
      </c>
      <c r="F300" s="86" t="s">
        <v>74</v>
      </c>
      <c r="G300" s="86" t="s">
        <v>235</v>
      </c>
      <c r="H300" s="86" t="s">
        <v>282</v>
      </c>
      <c r="I300" s="86" t="s">
        <v>71</v>
      </c>
      <c r="J300">
        <v>1.91</v>
      </c>
    </row>
    <row r="301" spans="1:10" x14ac:dyDescent="0.25">
      <c r="A301" s="86" t="s">
        <v>256</v>
      </c>
      <c r="B301" s="86" t="s">
        <v>281</v>
      </c>
      <c r="C301" s="86" t="s">
        <v>61</v>
      </c>
      <c r="D301" s="86" t="s">
        <v>202</v>
      </c>
      <c r="E301" s="86" t="s">
        <v>63</v>
      </c>
      <c r="F301" s="86" t="s">
        <v>74</v>
      </c>
      <c r="G301" s="86" t="s">
        <v>235</v>
      </c>
      <c r="H301" s="86" t="s">
        <v>282</v>
      </c>
      <c r="I301" s="86" t="s">
        <v>71</v>
      </c>
      <c r="J301">
        <v>0.86399999999999999</v>
      </c>
    </row>
    <row r="302" spans="1:10" x14ac:dyDescent="0.25">
      <c r="A302" s="86" t="s">
        <v>256</v>
      </c>
      <c r="B302" s="86" t="s">
        <v>281</v>
      </c>
      <c r="C302" s="86" t="s">
        <v>61</v>
      </c>
      <c r="D302" s="86" t="s">
        <v>202</v>
      </c>
      <c r="E302" s="86" t="s">
        <v>63</v>
      </c>
      <c r="F302" s="86" t="s">
        <v>74</v>
      </c>
      <c r="G302" s="86" t="s">
        <v>235</v>
      </c>
      <c r="H302" s="86" t="s">
        <v>282</v>
      </c>
      <c r="I302" s="86" t="s">
        <v>71</v>
      </c>
      <c r="J302">
        <v>0.96</v>
      </c>
    </row>
    <row r="303" spans="1:10" x14ac:dyDescent="0.25">
      <c r="A303" s="86" t="s">
        <v>256</v>
      </c>
      <c r="B303" s="86" t="s">
        <v>281</v>
      </c>
      <c r="C303" s="86" t="s">
        <v>61</v>
      </c>
      <c r="D303" s="86" t="s">
        <v>202</v>
      </c>
      <c r="E303" s="86" t="s">
        <v>63</v>
      </c>
      <c r="F303" s="86" t="s">
        <v>74</v>
      </c>
      <c r="G303" s="86" t="s">
        <v>235</v>
      </c>
      <c r="H303" s="86" t="s">
        <v>282</v>
      </c>
      <c r="I303" s="86" t="s">
        <v>71</v>
      </c>
      <c r="J303">
        <v>1.034</v>
      </c>
    </row>
    <row r="304" spans="1:10" x14ac:dyDescent="0.25">
      <c r="A304" s="86" t="s">
        <v>256</v>
      </c>
      <c r="B304" s="86" t="s">
        <v>281</v>
      </c>
      <c r="C304" s="86" t="s">
        <v>61</v>
      </c>
      <c r="D304" s="86" t="s">
        <v>202</v>
      </c>
      <c r="E304" s="86" t="s">
        <v>63</v>
      </c>
      <c r="F304" s="86" t="s">
        <v>74</v>
      </c>
      <c r="G304" s="86" t="s">
        <v>235</v>
      </c>
      <c r="H304" s="86" t="s">
        <v>282</v>
      </c>
      <c r="I304" s="86" t="s">
        <v>71</v>
      </c>
      <c r="J304">
        <v>0.19400000000000001</v>
      </c>
    </row>
    <row r="305" spans="1:10" x14ac:dyDescent="0.25">
      <c r="A305" s="86" t="s">
        <v>256</v>
      </c>
      <c r="B305" s="86" t="s">
        <v>281</v>
      </c>
      <c r="C305" s="86" t="s">
        <v>61</v>
      </c>
      <c r="D305" s="86" t="s">
        <v>202</v>
      </c>
      <c r="E305" s="86" t="s">
        <v>63</v>
      </c>
      <c r="F305" s="86" t="s">
        <v>74</v>
      </c>
      <c r="G305" s="86" t="s">
        <v>235</v>
      </c>
      <c r="H305" s="86" t="s">
        <v>282</v>
      </c>
      <c r="I305" s="86" t="s">
        <v>71</v>
      </c>
      <c r="J305">
        <v>2.4540000000000002</v>
      </c>
    </row>
    <row r="306" spans="1:10" x14ac:dyDescent="0.25">
      <c r="A306" s="86" t="s">
        <v>283</v>
      </c>
      <c r="B306" s="86" t="s">
        <v>284</v>
      </c>
      <c r="C306" s="86" t="s">
        <v>133</v>
      </c>
      <c r="D306" s="86" t="s">
        <v>230</v>
      </c>
      <c r="E306" s="86"/>
      <c r="F306" s="86" t="s">
        <v>285</v>
      </c>
      <c r="G306" s="86" t="s">
        <v>286</v>
      </c>
      <c r="H306" s="86" t="s">
        <v>232</v>
      </c>
      <c r="I306" s="86" t="s">
        <v>287</v>
      </c>
      <c r="J306">
        <v>1.89</v>
      </c>
    </row>
    <row r="307" spans="1:10" x14ac:dyDescent="0.25">
      <c r="A307" s="86" t="s">
        <v>283</v>
      </c>
      <c r="B307" s="86" t="s">
        <v>120</v>
      </c>
      <c r="C307" s="86" t="s">
        <v>61</v>
      </c>
      <c r="D307" s="86" t="s">
        <v>121</v>
      </c>
      <c r="E307" s="86"/>
      <c r="F307" s="86" t="s">
        <v>74</v>
      </c>
      <c r="G307" s="86" t="s">
        <v>108</v>
      </c>
      <c r="H307" s="86" t="s">
        <v>232</v>
      </c>
      <c r="I307" s="86" t="s">
        <v>287</v>
      </c>
      <c r="J307">
        <v>2.84</v>
      </c>
    </row>
    <row r="308" spans="1:10" x14ac:dyDescent="0.25">
      <c r="A308" s="86" t="s">
        <v>283</v>
      </c>
      <c r="B308" s="86" t="s">
        <v>129</v>
      </c>
      <c r="C308" s="86" t="s">
        <v>133</v>
      </c>
      <c r="D308" s="86" t="s">
        <v>218</v>
      </c>
      <c r="E308" s="86"/>
      <c r="F308" s="86" t="s">
        <v>285</v>
      </c>
      <c r="G308" s="86" t="s">
        <v>100</v>
      </c>
      <c r="H308" s="86" t="s">
        <v>232</v>
      </c>
      <c r="I308" s="86" t="s">
        <v>287</v>
      </c>
      <c r="J308">
        <v>1.32</v>
      </c>
    </row>
    <row r="309" spans="1:10" x14ac:dyDescent="0.25">
      <c r="A309" s="86" t="s">
        <v>283</v>
      </c>
      <c r="B309" s="86" t="s">
        <v>288</v>
      </c>
      <c r="C309" s="86" t="s">
        <v>61</v>
      </c>
      <c r="D309" s="86" t="s">
        <v>87</v>
      </c>
      <c r="E309" s="86"/>
      <c r="F309" s="86" t="s">
        <v>285</v>
      </c>
      <c r="G309" s="86" t="s">
        <v>231</v>
      </c>
      <c r="H309" s="86" t="s">
        <v>232</v>
      </c>
      <c r="I309" s="86" t="s">
        <v>287</v>
      </c>
      <c r="J309">
        <v>1.87</v>
      </c>
    </row>
    <row r="310" spans="1:10" x14ac:dyDescent="0.25">
      <c r="A310" s="86" t="s">
        <v>283</v>
      </c>
      <c r="B310" s="86" t="s">
        <v>289</v>
      </c>
      <c r="C310" s="86" t="s">
        <v>61</v>
      </c>
      <c r="D310" s="86" t="s">
        <v>290</v>
      </c>
      <c r="E310" s="86"/>
      <c r="F310" s="86" t="s">
        <v>291</v>
      </c>
      <c r="G310" s="86" t="s">
        <v>292</v>
      </c>
      <c r="H310" s="86" t="s">
        <v>236</v>
      </c>
      <c r="I310" s="86" t="s">
        <v>287</v>
      </c>
      <c r="J310">
        <v>3.7999999999999999E-2</v>
      </c>
    </row>
    <row r="311" spans="1:10" x14ac:dyDescent="0.25">
      <c r="A311" s="86" t="s">
        <v>283</v>
      </c>
      <c r="B311" s="86" t="s">
        <v>289</v>
      </c>
      <c r="C311" s="86" t="s">
        <v>61</v>
      </c>
      <c r="D311" s="86" t="s">
        <v>290</v>
      </c>
      <c r="E311" s="86"/>
      <c r="F311" s="86" t="s">
        <v>291</v>
      </c>
      <c r="G311" s="86" t="s">
        <v>292</v>
      </c>
      <c r="H311" s="86" t="s">
        <v>236</v>
      </c>
      <c r="I311" s="86" t="s">
        <v>287</v>
      </c>
      <c r="J311">
        <v>2.8000000000000001E-2</v>
      </c>
    </row>
    <row r="312" spans="1:10" x14ac:dyDescent="0.25">
      <c r="A312" s="86" t="s">
        <v>283</v>
      </c>
      <c r="B312" s="86" t="s">
        <v>289</v>
      </c>
      <c r="C312" s="86" t="s">
        <v>61</v>
      </c>
      <c r="D312" s="86" t="s">
        <v>293</v>
      </c>
      <c r="E312" s="86"/>
      <c r="F312" s="86" t="s">
        <v>291</v>
      </c>
      <c r="G312" s="86" t="s">
        <v>292</v>
      </c>
      <c r="H312" s="86" t="s">
        <v>294</v>
      </c>
      <c r="I312" s="86" t="s">
        <v>287</v>
      </c>
      <c r="J312">
        <v>1.61</v>
      </c>
    </row>
    <row r="313" spans="1:10" x14ac:dyDescent="0.25">
      <c r="A313" s="86" t="s">
        <v>283</v>
      </c>
      <c r="B313" s="86" t="s">
        <v>295</v>
      </c>
      <c r="C313" s="86" t="s">
        <v>61</v>
      </c>
      <c r="D313" s="86" t="s">
        <v>296</v>
      </c>
      <c r="E313" s="86"/>
      <c r="F313" s="86" t="s">
        <v>285</v>
      </c>
      <c r="G313" s="86" t="s">
        <v>297</v>
      </c>
      <c r="H313" s="86" t="s">
        <v>232</v>
      </c>
      <c r="I313" s="86" t="s">
        <v>287</v>
      </c>
      <c r="J313">
        <v>3.14</v>
      </c>
    </row>
  </sheetData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2016-12-01T04:11:19Z</dcterms:created>
  <dcterms:modified xsi:type="dcterms:W3CDTF">2017-02-16T06:55:22Z</dcterms:modified>
</cp:coreProperties>
</file>