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Documents\ЗЫКОВ_АА\ГК Металлинвест\прайсы\"/>
    </mc:Choice>
  </mc:AlternateContent>
  <workbookProtection lockStructure="1"/>
  <bookViews>
    <workbookView xWindow="0" yWindow="0" windowWidth="20490" windowHeight="7530" activeTab="1"/>
  </bookViews>
  <sheets>
    <sheet name="Навигация" sheetId="2" r:id="rId1"/>
    <sheet name="Лист" sheetId="1" r:id="rId2"/>
    <sheet name="Рулон" sheetId="3" r:id="rId3"/>
    <sheet name="Круг нержавеющий" sheetId="4" r:id="rId4"/>
    <sheet name="Круг теплоустойчивый" sheetId="5" r:id="rId5"/>
    <sheet name="Квадрат" sheetId="6" r:id="rId6"/>
    <sheet name="Шестигранник" sheetId="7" r:id="rId7"/>
    <sheet name="Уголок" sheetId="8" r:id="rId8"/>
    <sheet name="Труба круглая бесшовная" sheetId="9" r:id="rId9"/>
    <sheet name="Труба круглая сварная" sheetId="10" r:id="rId10"/>
    <sheet name="Труба профильная" sheetId="11" r:id="rId11"/>
  </sheets>
  <calcPr calcId="162913" concurrentCalc="0"/>
</workbook>
</file>

<file path=xl/calcChain.xml><?xml version="1.0" encoding="utf-8"?>
<calcChain xmlns="http://schemas.openxmlformats.org/spreadsheetml/2006/main">
  <c r="I110" i="4" l="1"/>
  <c r="H110" i="4"/>
  <c r="G110" i="4"/>
  <c r="F110" i="4"/>
  <c r="I109" i="4"/>
  <c r="H109" i="4"/>
  <c r="G109" i="4"/>
  <c r="F109" i="4"/>
  <c r="I108" i="4"/>
  <c r="H108" i="4"/>
  <c r="G108" i="4"/>
  <c r="F108" i="4"/>
  <c r="I107" i="4"/>
  <c r="H107" i="4"/>
  <c r="G107" i="4"/>
  <c r="F107" i="4"/>
  <c r="I106" i="4"/>
  <c r="H106" i="4"/>
  <c r="G106" i="4"/>
  <c r="F106" i="4"/>
  <c r="I105" i="4"/>
  <c r="H105" i="4"/>
  <c r="G105" i="4"/>
  <c r="F105" i="4"/>
  <c r="I104" i="4"/>
  <c r="H104" i="4"/>
  <c r="G104" i="4"/>
  <c r="F104" i="4"/>
  <c r="I103" i="4"/>
  <c r="H103" i="4"/>
  <c r="G103" i="4"/>
  <c r="F103" i="4"/>
  <c r="I102" i="4"/>
  <c r="H102" i="4"/>
  <c r="G102" i="4"/>
  <c r="F102" i="4"/>
  <c r="I101" i="4"/>
  <c r="H101" i="4"/>
  <c r="G101" i="4"/>
  <c r="F101" i="4"/>
  <c r="I100" i="4"/>
  <c r="H100" i="4"/>
  <c r="G100" i="4"/>
  <c r="F100" i="4"/>
  <c r="I99" i="4"/>
  <c r="H99" i="4"/>
  <c r="G99" i="4"/>
  <c r="F99" i="4"/>
  <c r="I98" i="4"/>
  <c r="H98" i="4"/>
  <c r="G98" i="4"/>
  <c r="F98" i="4"/>
  <c r="I97" i="4"/>
  <c r="H97" i="4"/>
  <c r="G97" i="4"/>
  <c r="F97" i="4"/>
  <c r="I96" i="4"/>
  <c r="H96" i="4"/>
  <c r="G96" i="4"/>
  <c r="F96" i="4"/>
  <c r="I95" i="4"/>
  <c r="H95" i="4"/>
  <c r="G95" i="4"/>
  <c r="F95" i="4"/>
  <c r="I94" i="4"/>
  <c r="H94" i="4"/>
  <c r="G94" i="4"/>
  <c r="F94" i="4"/>
  <c r="I93" i="4"/>
  <c r="H93" i="4"/>
  <c r="G93" i="4"/>
  <c r="F93" i="4"/>
  <c r="I92" i="4"/>
  <c r="H92" i="4"/>
  <c r="G92" i="4"/>
  <c r="F92" i="4"/>
  <c r="I91" i="4"/>
  <c r="H91" i="4"/>
  <c r="G91" i="4"/>
  <c r="F91" i="4"/>
  <c r="I90" i="4"/>
  <c r="H90" i="4"/>
  <c r="G90" i="4"/>
  <c r="F90" i="4"/>
  <c r="I89" i="4"/>
  <c r="H89" i="4"/>
  <c r="G89" i="4"/>
  <c r="F89" i="4"/>
  <c r="I88" i="4"/>
  <c r="H88" i="4"/>
  <c r="G88" i="4"/>
  <c r="F88" i="4"/>
  <c r="I87" i="4"/>
  <c r="H87" i="4"/>
  <c r="G87" i="4"/>
  <c r="F87" i="4"/>
  <c r="I85" i="4"/>
  <c r="H85" i="4"/>
  <c r="G85" i="4"/>
  <c r="F85" i="4"/>
  <c r="I84" i="4"/>
  <c r="H84" i="4"/>
  <c r="G84" i="4"/>
  <c r="F84" i="4"/>
  <c r="I83" i="4"/>
  <c r="H83" i="4"/>
  <c r="G83" i="4"/>
  <c r="F83" i="4"/>
  <c r="I82" i="4"/>
  <c r="H82" i="4"/>
  <c r="G82" i="4"/>
  <c r="F82" i="4"/>
  <c r="I81" i="4"/>
  <c r="H81" i="4"/>
  <c r="G81" i="4"/>
  <c r="F81" i="4"/>
  <c r="I80" i="4"/>
  <c r="H80" i="4"/>
  <c r="G80" i="4"/>
  <c r="F80" i="4"/>
  <c r="I79" i="4"/>
  <c r="H79" i="4"/>
  <c r="G79" i="4"/>
  <c r="F79" i="4"/>
  <c r="I77" i="4"/>
  <c r="H77" i="4"/>
  <c r="G77" i="4"/>
  <c r="F77" i="4"/>
  <c r="I76" i="4"/>
  <c r="H76" i="4"/>
  <c r="G76" i="4"/>
  <c r="F76" i="4"/>
  <c r="I75" i="4"/>
  <c r="H75" i="4"/>
  <c r="G75" i="4"/>
  <c r="F75" i="4"/>
  <c r="I74" i="4"/>
  <c r="H74" i="4"/>
  <c r="G74" i="4"/>
  <c r="F74" i="4"/>
  <c r="I73" i="4"/>
  <c r="H73" i="4"/>
  <c r="G73" i="4"/>
  <c r="F73" i="4"/>
  <c r="I72" i="4"/>
  <c r="H72" i="4"/>
  <c r="G72" i="4"/>
  <c r="F72" i="4"/>
  <c r="I71" i="4"/>
  <c r="H71" i="4"/>
  <c r="G71" i="4"/>
  <c r="F71" i="4"/>
  <c r="I70" i="4"/>
  <c r="H70" i="4"/>
  <c r="G70" i="4"/>
  <c r="F70" i="4"/>
  <c r="I69" i="4"/>
  <c r="H69" i="4"/>
  <c r="G69" i="4"/>
  <c r="F69" i="4"/>
  <c r="I68" i="4"/>
  <c r="H68" i="4"/>
  <c r="G68" i="4"/>
  <c r="F68" i="4"/>
  <c r="I67" i="4"/>
  <c r="H67" i="4"/>
  <c r="G67" i="4"/>
  <c r="F67" i="4"/>
  <c r="I66" i="4"/>
  <c r="H66" i="4"/>
  <c r="G66" i="4"/>
  <c r="F66" i="4"/>
  <c r="I65" i="4"/>
  <c r="H65" i="4"/>
  <c r="G65" i="4"/>
  <c r="F65" i="4"/>
  <c r="I64" i="4"/>
  <c r="H64" i="4"/>
  <c r="G64" i="4"/>
  <c r="F64" i="4"/>
  <c r="I63" i="4"/>
  <c r="H63" i="4"/>
  <c r="G63" i="4"/>
  <c r="F63" i="4"/>
  <c r="I62" i="4"/>
  <c r="H62" i="4"/>
  <c r="G62" i="4"/>
  <c r="F62" i="4"/>
  <c r="I61" i="4"/>
  <c r="H61" i="4"/>
  <c r="G61" i="4"/>
  <c r="F61" i="4"/>
  <c r="I60" i="4"/>
  <c r="H60" i="4"/>
  <c r="G60" i="4"/>
  <c r="F60" i="4"/>
  <c r="I59" i="4"/>
  <c r="H59" i="4"/>
  <c r="G59" i="4"/>
  <c r="F59" i="4"/>
  <c r="I58" i="4"/>
  <c r="H58" i="4"/>
  <c r="G58" i="4"/>
  <c r="F58" i="4"/>
  <c r="I57" i="4"/>
  <c r="H57" i="4"/>
  <c r="G57" i="4"/>
  <c r="F57" i="4"/>
  <c r="I56" i="4"/>
  <c r="H56" i="4"/>
  <c r="G56" i="4"/>
  <c r="F56" i="4"/>
  <c r="I55" i="4"/>
  <c r="H55" i="4"/>
  <c r="G55" i="4"/>
  <c r="F55" i="4"/>
  <c r="I54" i="4"/>
  <c r="H54" i="4"/>
  <c r="G54" i="4"/>
  <c r="F54" i="4"/>
  <c r="I53" i="4"/>
  <c r="H53" i="4"/>
  <c r="G53" i="4"/>
  <c r="F53" i="4"/>
  <c r="I52" i="4"/>
  <c r="H52" i="4"/>
  <c r="G52" i="4"/>
  <c r="F52" i="4"/>
  <c r="I51" i="4"/>
  <c r="H51" i="4"/>
  <c r="G51" i="4"/>
  <c r="F51" i="4"/>
  <c r="I50" i="4"/>
  <c r="H50" i="4"/>
  <c r="G50" i="4"/>
  <c r="F50" i="4"/>
  <c r="I49" i="4"/>
  <c r="H49" i="4"/>
  <c r="G49" i="4"/>
  <c r="F49" i="4"/>
  <c r="I48" i="4"/>
  <c r="H48" i="4"/>
  <c r="G48" i="4"/>
  <c r="F48" i="4"/>
  <c r="I47" i="4"/>
  <c r="H47" i="4"/>
  <c r="G47" i="4"/>
  <c r="F47" i="4"/>
  <c r="I46" i="4"/>
  <c r="H46" i="4"/>
  <c r="G46" i="4"/>
  <c r="F46" i="4"/>
  <c r="H217" i="1"/>
  <c r="G217" i="1"/>
  <c r="F217" i="1"/>
  <c r="E217" i="1"/>
  <c r="H215" i="1"/>
  <c r="G215" i="1"/>
  <c r="F215" i="1"/>
  <c r="E215" i="1"/>
  <c r="H214" i="1"/>
  <c r="G214" i="1"/>
  <c r="F214" i="1"/>
  <c r="E214" i="1"/>
  <c r="H213" i="1"/>
  <c r="G213" i="1"/>
  <c r="F213" i="1"/>
  <c r="E213" i="1"/>
  <c r="H212" i="1"/>
  <c r="G212" i="1"/>
  <c r="F212" i="1"/>
  <c r="E212" i="1"/>
  <c r="H211" i="1"/>
  <c r="G211" i="1"/>
  <c r="F211" i="1"/>
  <c r="E211" i="1"/>
  <c r="H210" i="1"/>
  <c r="G210" i="1"/>
  <c r="F210" i="1"/>
  <c r="E210" i="1"/>
  <c r="H209" i="1"/>
  <c r="G209" i="1"/>
  <c r="F209" i="1"/>
  <c r="E209" i="1"/>
  <c r="H208" i="1"/>
  <c r="G208" i="1"/>
  <c r="F208" i="1"/>
  <c r="E208" i="1"/>
  <c r="H207" i="1"/>
  <c r="G207" i="1"/>
  <c r="F207" i="1"/>
  <c r="E207" i="1"/>
  <c r="H206" i="1"/>
  <c r="G206" i="1"/>
  <c r="F206" i="1"/>
  <c r="E206" i="1"/>
  <c r="H205" i="1"/>
  <c r="G205" i="1"/>
  <c r="F205" i="1"/>
  <c r="E205" i="1"/>
  <c r="H204" i="1"/>
  <c r="G204" i="1"/>
  <c r="F204" i="1"/>
  <c r="E204" i="1"/>
  <c r="H203" i="1"/>
  <c r="G203" i="1"/>
  <c r="F203" i="1"/>
  <c r="E203" i="1"/>
  <c r="H202" i="1"/>
  <c r="G202" i="1"/>
  <c r="F202" i="1"/>
  <c r="E202" i="1"/>
  <c r="H201" i="1"/>
  <c r="G201" i="1"/>
  <c r="F201" i="1"/>
  <c r="E201" i="1"/>
  <c r="H200" i="1"/>
  <c r="G200" i="1"/>
  <c r="F200" i="1"/>
  <c r="E200" i="1"/>
  <c r="H199" i="1"/>
  <c r="G199" i="1"/>
  <c r="F199" i="1"/>
  <c r="E199" i="1"/>
  <c r="H198" i="1"/>
  <c r="G198" i="1"/>
  <c r="F198" i="1"/>
  <c r="E198" i="1"/>
  <c r="H197" i="1"/>
  <c r="G197" i="1"/>
  <c r="F197" i="1"/>
  <c r="E197" i="1"/>
  <c r="H196" i="1"/>
  <c r="G196" i="1"/>
  <c r="F196" i="1"/>
  <c r="E196" i="1"/>
  <c r="H195" i="1"/>
  <c r="G195" i="1"/>
  <c r="F195" i="1"/>
  <c r="E195" i="1"/>
  <c r="H194" i="1"/>
  <c r="G194" i="1"/>
  <c r="F194" i="1"/>
  <c r="E194" i="1"/>
  <c r="H193" i="1"/>
  <c r="G193" i="1"/>
  <c r="F193" i="1"/>
  <c r="E193" i="1"/>
  <c r="H192" i="1"/>
  <c r="G192" i="1"/>
  <c r="F192" i="1"/>
  <c r="E192" i="1"/>
  <c r="H191" i="1"/>
  <c r="G191" i="1"/>
  <c r="F191" i="1"/>
  <c r="E191" i="1"/>
  <c r="H190" i="1"/>
  <c r="G190" i="1"/>
  <c r="F190" i="1"/>
  <c r="E190" i="1"/>
  <c r="H189" i="1"/>
  <c r="G189" i="1"/>
  <c r="F189" i="1"/>
  <c r="E189" i="1"/>
  <c r="H188" i="1"/>
  <c r="G188" i="1"/>
  <c r="F188" i="1"/>
  <c r="E188" i="1"/>
  <c r="H187" i="1"/>
  <c r="G187" i="1"/>
  <c r="F187" i="1"/>
  <c r="E187" i="1"/>
  <c r="H186" i="1"/>
  <c r="G186" i="1"/>
  <c r="F186" i="1"/>
  <c r="E186" i="1"/>
  <c r="H185" i="1"/>
  <c r="G185" i="1"/>
  <c r="F185" i="1"/>
  <c r="E185" i="1"/>
  <c r="H184" i="1"/>
  <c r="G184" i="1"/>
  <c r="F184" i="1"/>
  <c r="E184" i="1"/>
  <c r="H183" i="1"/>
  <c r="G183" i="1"/>
  <c r="F183" i="1"/>
  <c r="E183" i="1"/>
  <c r="H182" i="1"/>
  <c r="G182" i="1"/>
  <c r="F182" i="1"/>
  <c r="E182" i="1"/>
  <c r="H181" i="1"/>
  <c r="G181" i="1"/>
  <c r="F181" i="1"/>
  <c r="E181" i="1"/>
  <c r="H180" i="1"/>
  <c r="G180" i="1"/>
  <c r="F180" i="1"/>
  <c r="E180" i="1"/>
  <c r="H179" i="1"/>
  <c r="G179" i="1"/>
  <c r="F179" i="1"/>
  <c r="E179" i="1"/>
  <c r="H178" i="1"/>
  <c r="G178" i="1"/>
  <c r="F178" i="1"/>
  <c r="E178" i="1"/>
  <c r="H177" i="1"/>
  <c r="G177" i="1"/>
  <c r="F177" i="1"/>
  <c r="E177" i="1"/>
  <c r="H176" i="1"/>
  <c r="G176" i="1"/>
  <c r="F176" i="1"/>
  <c r="E176" i="1"/>
  <c r="H175" i="1"/>
  <c r="G175" i="1"/>
  <c r="F175" i="1"/>
  <c r="E175" i="1"/>
  <c r="H174" i="1"/>
  <c r="G174" i="1"/>
  <c r="F174" i="1"/>
  <c r="E174" i="1"/>
  <c r="H173" i="1"/>
  <c r="G173" i="1"/>
  <c r="F173" i="1"/>
  <c r="E173" i="1"/>
  <c r="H172" i="1"/>
  <c r="G172" i="1"/>
  <c r="F172" i="1"/>
  <c r="E172" i="1"/>
  <c r="H171" i="1"/>
  <c r="G171" i="1"/>
  <c r="F171" i="1"/>
  <c r="E171" i="1"/>
  <c r="H170" i="1"/>
  <c r="G170" i="1"/>
  <c r="F170" i="1"/>
  <c r="E170" i="1"/>
  <c r="H169" i="1"/>
  <c r="G169" i="1"/>
  <c r="F169" i="1"/>
  <c r="E169" i="1"/>
  <c r="H168" i="1"/>
  <c r="G168" i="1"/>
  <c r="F168" i="1"/>
  <c r="E168" i="1"/>
  <c r="H167" i="1"/>
  <c r="G167" i="1"/>
  <c r="F167" i="1"/>
  <c r="E167" i="1"/>
  <c r="H166" i="1"/>
  <c r="G166" i="1"/>
  <c r="F166" i="1"/>
  <c r="E166" i="1"/>
  <c r="H165" i="1"/>
  <c r="G165" i="1"/>
  <c r="F165" i="1"/>
  <c r="E165" i="1"/>
  <c r="H164" i="1"/>
  <c r="G164" i="1"/>
  <c r="F164" i="1"/>
  <c r="E164" i="1"/>
  <c r="H163" i="1"/>
  <c r="G163" i="1"/>
  <c r="F163" i="1"/>
  <c r="E163" i="1"/>
  <c r="H162" i="1"/>
  <c r="G162" i="1"/>
  <c r="F162" i="1"/>
  <c r="E162" i="1"/>
  <c r="H161" i="1"/>
  <c r="G161" i="1"/>
  <c r="F161" i="1"/>
  <c r="E161" i="1"/>
  <c r="H160" i="1"/>
  <c r="G160" i="1"/>
  <c r="F160" i="1"/>
  <c r="E160" i="1"/>
  <c r="H159" i="1"/>
  <c r="G159" i="1"/>
  <c r="F159" i="1"/>
  <c r="E159" i="1"/>
  <c r="H158" i="1"/>
  <c r="G158" i="1"/>
  <c r="F158" i="1"/>
  <c r="E158" i="1"/>
  <c r="H157" i="1"/>
  <c r="G157" i="1"/>
  <c r="F157" i="1"/>
  <c r="E157" i="1"/>
  <c r="H156" i="1"/>
  <c r="G156" i="1"/>
  <c r="F156" i="1"/>
  <c r="E156" i="1"/>
  <c r="H155" i="1"/>
  <c r="G155" i="1"/>
  <c r="F155" i="1"/>
  <c r="E155" i="1"/>
  <c r="H153" i="1"/>
  <c r="G153" i="1"/>
  <c r="F153" i="1"/>
  <c r="E153" i="1"/>
  <c r="H151" i="1"/>
  <c r="G151" i="1"/>
  <c r="F151" i="1"/>
  <c r="E151" i="1"/>
  <c r="H150" i="1"/>
  <c r="G150" i="1"/>
  <c r="F150" i="1"/>
  <c r="E150" i="1"/>
  <c r="H149" i="1"/>
  <c r="G149" i="1"/>
  <c r="F149" i="1"/>
  <c r="E149" i="1"/>
  <c r="H148" i="1"/>
  <c r="G148" i="1"/>
  <c r="F148" i="1"/>
  <c r="E148" i="1"/>
  <c r="H147" i="1"/>
  <c r="G147" i="1"/>
  <c r="F147" i="1"/>
  <c r="E147" i="1"/>
  <c r="H146" i="1"/>
  <c r="G146" i="1"/>
  <c r="F146" i="1"/>
  <c r="E146" i="1"/>
  <c r="H145" i="1"/>
  <c r="G145" i="1"/>
  <c r="F145" i="1"/>
  <c r="E145" i="1"/>
  <c r="H144" i="1"/>
  <c r="G144" i="1"/>
  <c r="F144" i="1"/>
  <c r="E144" i="1"/>
  <c r="H143" i="1"/>
  <c r="G143" i="1"/>
  <c r="F143" i="1"/>
  <c r="E143" i="1"/>
  <c r="H142" i="1"/>
  <c r="G142" i="1"/>
  <c r="F142" i="1"/>
  <c r="E142" i="1"/>
  <c r="H140" i="1"/>
  <c r="G140" i="1"/>
  <c r="F140" i="1"/>
  <c r="E140" i="1"/>
  <c r="H139" i="1"/>
  <c r="G139" i="1"/>
  <c r="F139" i="1"/>
  <c r="E139" i="1"/>
  <c r="H138" i="1"/>
  <c r="G138" i="1"/>
  <c r="F138" i="1"/>
  <c r="E138" i="1"/>
  <c r="H137" i="1"/>
  <c r="G137" i="1"/>
  <c r="F137" i="1"/>
  <c r="E137" i="1"/>
  <c r="H136" i="1"/>
  <c r="G136" i="1"/>
  <c r="F136" i="1"/>
  <c r="E136" i="1"/>
  <c r="H135" i="1"/>
  <c r="G135" i="1"/>
  <c r="F135" i="1"/>
  <c r="E135" i="1"/>
  <c r="H134" i="1"/>
  <c r="G134" i="1"/>
  <c r="F134" i="1"/>
  <c r="E134" i="1"/>
  <c r="H133" i="1"/>
  <c r="G133" i="1"/>
  <c r="F133" i="1"/>
  <c r="E133" i="1"/>
  <c r="H132" i="1"/>
  <c r="G132" i="1"/>
  <c r="F132" i="1"/>
  <c r="E132" i="1"/>
  <c r="H131" i="1"/>
  <c r="G131" i="1"/>
  <c r="F131" i="1"/>
  <c r="E131" i="1"/>
  <c r="H130" i="1"/>
  <c r="G130" i="1"/>
  <c r="F130" i="1"/>
  <c r="E130" i="1"/>
  <c r="H129" i="1"/>
  <c r="G129" i="1"/>
  <c r="F129" i="1"/>
  <c r="E129" i="1"/>
  <c r="H128" i="1"/>
  <c r="G128" i="1"/>
  <c r="F128" i="1"/>
  <c r="E128" i="1"/>
  <c r="H127" i="1"/>
  <c r="G127" i="1"/>
  <c r="F127" i="1"/>
  <c r="E127" i="1"/>
  <c r="H126" i="1"/>
  <c r="G126" i="1"/>
  <c r="F126" i="1"/>
  <c r="E126" i="1"/>
  <c r="H125" i="1"/>
  <c r="G125" i="1"/>
  <c r="F125" i="1"/>
  <c r="E125" i="1"/>
  <c r="H124" i="1"/>
  <c r="G124" i="1"/>
  <c r="F124" i="1"/>
  <c r="E124" i="1"/>
  <c r="H123" i="1"/>
  <c r="G123" i="1"/>
  <c r="F123" i="1"/>
  <c r="E123" i="1"/>
  <c r="H122" i="1"/>
  <c r="G122" i="1"/>
  <c r="F122" i="1"/>
  <c r="E122" i="1"/>
  <c r="H121" i="1"/>
  <c r="G121" i="1"/>
  <c r="F121" i="1"/>
  <c r="E121" i="1"/>
  <c r="H120" i="1"/>
  <c r="G120" i="1"/>
  <c r="F120" i="1"/>
  <c r="E120" i="1"/>
  <c r="H119" i="1"/>
  <c r="G119" i="1"/>
  <c r="F119" i="1"/>
  <c r="E119" i="1"/>
  <c r="H118" i="1"/>
  <c r="G118" i="1"/>
  <c r="F118" i="1"/>
  <c r="E118" i="1"/>
  <c r="H117" i="1"/>
  <c r="G117" i="1"/>
  <c r="F117" i="1"/>
  <c r="E117" i="1"/>
  <c r="H116" i="1"/>
  <c r="G116" i="1"/>
  <c r="F116" i="1"/>
  <c r="E116" i="1"/>
  <c r="H115" i="1"/>
  <c r="G115" i="1"/>
  <c r="F115" i="1"/>
  <c r="E115" i="1"/>
  <c r="H114" i="1"/>
  <c r="G114" i="1"/>
  <c r="F114" i="1"/>
  <c r="E114" i="1"/>
  <c r="H113" i="1"/>
  <c r="G113" i="1"/>
  <c r="F113" i="1"/>
  <c r="E113" i="1"/>
  <c r="H112" i="1"/>
  <c r="G112" i="1"/>
  <c r="F112" i="1"/>
  <c r="E112" i="1"/>
  <c r="H111" i="1"/>
  <c r="G111" i="1"/>
  <c r="F111" i="1"/>
  <c r="E111" i="1"/>
  <c r="H110" i="1"/>
  <c r="G110" i="1"/>
  <c r="F110" i="1"/>
  <c r="E110" i="1"/>
  <c r="H109" i="1"/>
  <c r="G109" i="1"/>
  <c r="F109" i="1"/>
  <c r="E109" i="1"/>
  <c r="H108" i="1"/>
  <c r="G108" i="1"/>
  <c r="F108" i="1"/>
  <c r="E108" i="1"/>
  <c r="H107" i="1"/>
  <c r="G107" i="1"/>
  <c r="F107" i="1"/>
  <c r="E107" i="1"/>
  <c r="H106" i="1"/>
  <c r="G106" i="1"/>
  <c r="F106" i="1"/>
  <c r="E106" i="1"/>
  <c r="H105" i="1"/>
  <c r="G105" i="1"/>
  <c r="F105" i="1"/>
  <c r="E105" i="1"/>
  <c r="H104" i="1"/>
  <c r="G104" i="1"/>
  <c r="F104" i="1"/>
  <c r="E104" i="1"/>
  <c r="H103" i="1"/>
  <c r="G103" i="1"/>
  <c r="F103" i="1"/>
  <c r="E103" i="1"/>
  <c r="H101" i="1"/>
  <c r="G101" i="1"/>
  <c r="F101" i="1"/>
  <c r="E101" i="1"/>
  <c r="H99" i="1"/>
  <c r="G99" i="1"/>
  <c r="F99" i="1"/>
  <c r="E99" i="1"/>
  <c r="H97" i="1"/>
  <c r="G97" i="1"/>
  <c r="F97" i="1"/>
  <c r="E97" i="1"/>
  <c r="H96" i="1"/>
  <c r="G96" i="1"/>
  <c r="F96" i="1"/>
  <c r="E96" i="1"/>
  <c r="H95" i="1"/>
  <c r="G95" i="1"/>
  <c r="F95" i="1"/>
  <c r="E95" i="1"/>
  <c r="H94" i="1"/>
  <c r="G94" i="1"/>
  <c r="F94" i="1"/>
  <c r="E94" i="1"/>
  <c r="H93" i="1"/>
  <c r="G93" i="1"/>
  <c r="F93" i="1"/>
  <c r="E93" i="1"/>
  <c r="H92" i="1"/>
  <c r="G92" i="1"/>
  <c r="F92" i="1"/>
  <c r="E92" i="1"/>
  <c r="H90" i="1"/>
  <c r="G90" i="1"/>
  <c r="F90" i="1"/>
  <c r="E90" i="1"/>
  <c r="H88" i="1"/>
  <c r="G88" i="1"/>
  <c r="F88" i="1"/>
  <c r="E88" i="1"/>
  <c r="H87" i="1"/>
  <c r="G87" i="1"/>
  <c r="F87" i="1"/>
  <c r="E87" i="1"/>
  <c r="H86" i="1"/>
  <c r="G86" i="1"/>
  <c r="F86" i="1"/>
  <c r="E86" i="1"/>
  <c r="H85" i="1"/>
  <c r="G85" i="1"/>
  <c r="F85" i="1"/>
  <c r="E85" i="1"/>
  <c r="H84" i="1"/>
  <c r="G84" i="1"/>
  <c r="F84" i="1"/>
  <c r="E84" i="1"/>
  <c r="H83" i="1"/>
  <c r="G83" i="1"/>
  <c r="F83" i="1"/>
  <c r="E83" i="1"/>
  <c r="H82" i="1"/>
  <c r="G82" i="1"/>
  <c r="F82" i="1"/>
  <c r="E82" i="1"/>
  <c r="H81" i="1"/>
  <c r="G81" i="1"/>
  <c r="F81" i="1"/>
  <c r="E81" i="1"/>
  <c r="H80" i="1"/>
  <c r="G80" i="1"/>
  <c r="F80" i="1"/>
  <c r="E80" i="1"/>
  <c r="H79" i="1"/>
  <c r="G79" i="1"/>
  <c r="F79" i="1"/>
  <c r="E79" i="1"/>
  <c r="H78" i="1"/>
  <c r="G78" i="1"/>
  <c r="F78" i="1"/>
  <c r="E78" i="1"/>
  <c r="H77" i="1"/>
  <c r="G77" i="1"/>
  <c r="F77" i="1"/>
  <c r="E77" i="1"/>
  <c r="H76" i="1"/>
  <c r="G76" i="1"/>
  <c r="F76" i="1"/>
  <c r="E76" i="1"/>
  <c r="H75" i="1"/>
  <c r="G75" i="1"/>
  <c r="F75" i="1"/>
  <c r="E75" i="1"/>
  <c r="H74" i="1"/>
  <c r="G74" i="1"/>
  <c r="F74" i="1"/>
  <c r="E74" i="1"/>
  <c r="H73" i="1"/>
  <c r="G73" i="1"/>
  <c r="F73" i="1"/>
  <c r="E73" i="1"/>
  <c r="H72" i="1"/>
  <c r="G72" i="1"/>
  <c r="F72" i="1"/>
  <c r="E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H67" i="1"/>
  <c r="G67" i="1"/>
  <c r="F67" i="1"/>
  <c r="E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H62" i="1"/>
  <c r="G62" i="1"/>
  <c r="F62" i="1"/>
  <c r="E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H57" i="1"/>
  <c r="G57" i="1"/>
  <c r="F57" i="1"/>
  <c r="E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H52" i="1"/>
  <c r="G52" i="1"/>
  <c r="F52" i="1"/>
  <c r="E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H47" i="1"/>
  <c r="G47" i="1"/>
  <c r="F47" i="1"/>
  <c r="E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H42" i="1"/>
  <c r="G42" i="1"/>
  <c r="F42" i="1"/>
  <c r="E42" i="1"/>
  <c r="H41" i="1"/>
  <c r="G41" i="1"/>
  <c r="F41" i="1"/>
  <c r="E41" i="1"/>
  <c r="H40" i="1"/>
  <c r="G40" i="1"/>
  <c r="F40" i="1"/>
  <c r="E40" i="1"/>
  <c r="H39" i="1"/>
  <c r="G39" i="1"/>
  <c r="F39" i="1"/>
  <c r="E39" i="1"/>
  <c r="H38" i="1"/>
  <c r="G38" i="1"/>
  <c r="F38" i="1"/>
  <c r="E38" i="1"/>
  <c r="H37" i="1"/>
  <c r="G37" i="1"/>
  <c r="F37" i="1"/>
  <c r="E37" i="1"/>
  <c r="H36" i="1"/>
  <c r="G36" i="1"/>
  <c r="F36" i="1"/>
  <c r="E36" i="1"/>
  <c r="H35" i="1"/>
  <c r="G35" i="1"/>
  <c r="F35" i="1"/>
  <c r="E35" i="1"/>
  <c r="H34" i="1"/>
  <c r="G34" i="1"/>
  <c r="F34" i="1"/>
  <c r="E34" i="1"/>
  <c r="H33" i="1"/>
  <c r="G33" i="1"/>
  <c r="F33" i="1"/>
  <c r="E33" i="1"/>
  <c r="H32" i="1"/>
  <c r="G32" i="1"/>
  <c r="F32" i="1"/>
  <c r="E32" i="1"/>
  <c r="H31" i="1"/>
  <c r="G31" i="1"/>
  <c r="F31" i="1"/>
  <c r="E31" i="1"/>
  <c r="H30" i="1"/>
  <c r="G30" i="1"/>
  <c r="F30" i="1"/>
  <c r="E30" i="1"/>
  <c r="H29" i="1"/>
  <c r="G29" i="1"/>
  <c r="F29" i="1"/>
  <c r="E29" i="1"/>
  <c r="H28" i="1"/>
  <c r="G28" i="1"/>
  <c r="F28" i="1"/>
  <c r="E28" i="1"/>
  <c r="H27" i="1"/>
  <c r="G27" i="1"/>
  <c r="F27" i="1"/>
  <c r="E27" i="1"/>
  <c r="H26" i="1"/>
  <c r="G26" i="1"/>
  <c r="F26" i="1"/>
  <c r="E26" i="1"/>
  <c r="H25" i="1"/>
  <c r="G25" i="1"/>
  <c r="F25" i="1"/>
  <c r="E25" i="1"/>
  <c r="H24" i="1"/>
  <c r="G24" i="1"/>
  <c r="F24" i="1"/>
  <c r="E24" i="1"/>
  <c r="H23" i="1"/>
  <c r="G23" i="1"/>
  <c r="F23" i="1"/>
  <c r="E23" i="1"/>
  <c r="H22" i="1"/>
  <c r="G22" i="1"/>
  <c r="F22" i="1"/>
  <c r="E22" i="1"/>
  <c r="I31" i="8"/>
  <c r="H31" i="8"/>
  <c r="G31" i="8"/>
  <c r="F31" i="8"/>
  <c r="I30" i="8"/>
  <c r="H30" i="8"/>
  <c r="G30" i="8"/>
  <c r="F30" i="8"/>
  <c r="I29" i="8"/>
  <c r="H29" i="8"/>
  <c r="G29" i="8"/>
  <c r="F29" i="8"/>
  <c r="G59" i="7"/>
  <c r="F59" i="7"/>
  <c r="E59" i="7"/>
  <c r="D59" i="7"/>
  <c r="G57" i="7"/>
  <c r="F57" i="7"/>
  <c r="E57" i="7"/>
  <c r="D57" i="7"/>
  <c r="G56" i="7"/>
  <c r="F56" i="7"/>
  <c r="E56" i="7"/>
  <c r="D56" i="7"/>
  <c r="G55" i="7"/>
  <c r="F55" i="7"/>
  <c r="E55" i="7"/>
  <c r="D55" i="7"/>
  <c r="G53" i="7"/>
  <c r="F53" i="7"/>
  <c r="E53" i="7"/>
  <c r="D53" i="7"/>
  <c r="G52" i="7"/>
  <c r="F52" i="7"/>
  <c r="E52" i="7"/>
  <c r="D52" i="7"/>
  <c r="G50" i="7"/>
  <c r="F50" i="7"/>
  <c r="E50" i="7"/>
  <c r="D50" i="7"/>
  <c r="G48" i="7"/>
  <c r="F48" i="7"/>
  <c r="E48" i="7"/>
  <c r="D48" i="7"/>
  <c r="G46" i="7"/>
  <c r="F46" i="7"/>
  <c r="E46" i="7"/>
  <c r="D46" i="7"/>
  <c r="G19" i="6"/>
  <c r="F19" i="6"/>
  <c r="E19" i="6"/>
  <c r="D19" i="6"/>
  <c r="G17" i="6"/>
  <c r="F17" i="6"/>
  <c r="E17" i="6"/>
  <c r="D17" i="6"/>
</calcChain>
</file>

<file path=xl/sharedStrings.xml><?xml version="1.0" encoding="utf-8"?>
<sst xmlns="http://schemas.openxmlformats.org/spreadsheetml/2006/main" count="718" uniqueCount="236">
  <si>
    <t>Поверхность</t>
  </si>
  <si>
    <t>Толщина, мм</t>
  </si>
  <si>
    <t>Раскрой, мм</t>
  </si>
  <si>
    <t>от 1000 кг</t>
  </si>
  <si>
    <t>до 1000 кг</t>
  </si>
  <si>
    <t>до 500 кг</t>
  </si>
  <si>
    <t>до 250 кг</t>
  </si>
  <si>
    <t>до 100 кг</t>
  </si>
  <si>
    <t>1000х2000</t>
  </si>
  <si>
    <t>1250х2500</t>
  </si>
  <si>
    <t>1500х3000</t>
  </si>
  <si>
    <t>1500x3000</t>
  </si>
  <si>
    <t>1500x6000</t>
  </si>
  <si>
    <t>1000х4000</t>
  </si>
  <si>
    <t>2000х8000</t>
  </si>
  <si>
    <t>1500х6000</t>
  </si>
  <si>
    <t>1500х3500-5900</t>
  </si>
  <si>
    <t>SB+PE</t>
  </si>
  <si>
    <t>2500x7150</t>
  </si>
  <si>
    <t>1000x2000</t>
  </si>
  <si>
    <t>1250x2500</t>
  </si>
  <si>
    <t>Лист нержавеющий</t>
  </si>
  <si>
    <t>Рулон нержавеющий</t>
  </si>
  <si>
    <t>Труба круглая бесшовная</t>
  </si>
  <si>
    <t>Круг нержавеющий</t>
  </si>
  <si>
    <t>Круг теплоустойчивый</t>
  </si>
  <si>
    <t>Квадрат нержавеющий</t>
  </si>
  <si>
    <t>Шестигранник нержавеющий</t>
  </si>
  <si>
    <t>Уголок нержавеющий</t>
  </si>
  <si>
    <t>08Х18Н10Т / 12Х18Н10Т / 12Х18Н10Т закалка</t>
  </si>
  <si>
    <t>ГОСТ, ТУ, обработка</t>
  </si>
  <si>
    <t>Диаметр, мм</t>
  </si>
  <si>
    <t>2590-2006, 5949-75</t>
  </si>
  <si>
    <t>12, 14, 16</t>
  </si>
  <si>
    <t>18 - 28</t>
  </si>
  <si>
    <t>30 - 180</t>
  </si>
  <si>
    <t>190-220</t>
  </si>
  <si>
    <t>08Х13</t>
  </si>
  <si>
    <t>2590-88, х/о, г/о</t>
  </si>
  <si>
    <t>08Х17Н5М3 (ЭИ 925)</t>
  </si>
  <si>
    <t>2590-2006, ТУ 14-1-1831-76</t>
  </si>
  <si>
    <t>08Х18Н10Т</t>
  </si>
  <si>
    <t>2590-2006, ков, МКК</t>
  </si>
  <si>
    <t>600-800</t>
  </si>
  <si>
    <t>10Х11Н23Т3МР (ЭП-33ВД)</t>
  </si>
  <si>
    <t>10,12</t>
  </si>
  <si>
    <t>2590-2006, ТУ 14-1-312-72</t>
  </si>
  <si>
    <t>12Х18Н10Т</t>
  </si>
  <si>
    <t>70-180</t>
  </si>
  <si>
    <t>2590-88, г/о</t>
  </si>
  <si>
    <t>2590-88, 18968-73  г/о</t>
  </si>
  <si>
    <t>12, 26, 34, 70, 190</t>
  </si>
  <si>
    <t>20Х13-Ш</t>
  </si>
  <si>
    <t>35, 38, 60</t>
  </si>
  <si>
    <t xml:space="preserve">20Х13, 30Х13, 40Х13 </t>
  </si>
  <si>
    <t>25Х13Н2</t>
  </si>
  <si>
    <t>14955-77, ТУ 14-1-57-8539</t>
  </si>
  <si>
    <t>2590-2006, ТУ-14-1-377-72</t>
  </si>
  <si>
    <t>Длина прутка, мм</t>
  </si>
  <si>
    <t>Вес прутка, кг</t>
  </si>
  <si>
    <t>Вес 1 м.п., кг/м</t>
  </si>
  <si>
    <t>12Х1МФ, 25Х1МФ (ЭИ10)</t>
  </si>
  <si>
    <t>6</t>
  </si>
  <si>
    <t>8</t>
  </si>
  <si>
    <t>10</t>
  </si>
  <si>
    <t>12-27</t>
  </si>
  <si>
    <t>28-60</t>
  </si>
  <si>
    <t>65-75</t>
  </si>
  <si>
    <t>80-120</t>
  </si>
  <si>
    <t>2590-88, г/о, обточ.</t>
  </si>
  <si>
    <t>130-180</t>
  </si>
  <si>
    <t>190, 200, 210</t>
  </si>
  <si>
    <t>220</t>
  </si>
  <si>
    <t>2590-88, кованный</t>
  </si>
  <si>
    <t>280, 300, 310</t>
  </si>
  <si>
    <t>15Х1М1Ф</t>
  </si>
  <si>
    <t>2590-2006, ТУ 14-1-1529-2003</t>
  </si>
  <si>
    <t xml:space="preserve"> 270</t>
  </si>
  <si>
    <t>20Х1М1Ф1ТР (ЭП182)</t>
  </si>
  <si>
    <t>12</t>
  </si>
  <si>
    <t>16-26</t>
  </si>
  <si>
    <t>2590-88, х/о</t>
  </si>
  <si>
    <t>28-50</t>
  </si>
  <si>
    <t>56-70</t>
  </si>
  <si>
    <t>80-150</t>
  </si>
  <si>
    <t>160-180</t>
  </si>
  <si>
    <t>200</t>
  </si>
  <si>
    <t>25Х2М1Ф (ЭИ723)</t>
  </si>
  <si>
    <t>12-26</t>
  </si>
  <si>
    <t>28-56</t>
  </si>
  <si>
    <t>60, 65, 70, 75</t>
  </si>
  <si>
    <t>80-180</t>
  </si>
  <si>
    <t>190, 200</t>
  </si>
  <si>
    <t>30ХМА</t>
  </si>
  <si>
    <t>12, 14</t>
  </si>
  <si>
    <t>16-30</t>
  </si>
  <si>
    <t>32-75</t>
  </si>
  <si>
    <t>190, 220</t>
  </si>
  <si>
    <t>5632-72, ТУ 14-1-4492-88</t>
  </si>
  <si>
    <t>Сплав Титан 3М</t>
  </si>
  <si>
    <t>Шестигранник холоднокатаный калиброванный</t>
  </si>
  <si>
    <t>5632-72, 5949-75, 8560-78 В – h11 – Н</t>
  </si>
  <si>
    <t>19, 24</t>
  </si>
  <si>
    <t>13Х11Н2В2МФ</t>
  </si>
  <si>
    <t>14Х17Н2</t>
  </si>
  <si>
    <t>40Х13</t>
  </si>
  <si>
    <t>25Х1МФ</t>
  </si>
  <si>
    <t>4543-71, 2879-88 B</t>
  </si>
  <si>
    <t>17, 19, 24</t>
  </si>
  <si>
    <t>30, 32, 41</t>
  </si>
  <si>
    <t>19, 24, 30</t>
  </si>
  <si>
    <t>41, 55</t>
  </si>
  <si>
    <t>Шестигранник калиброванный</t>
  </si>
  <si>
    <t>Вес 1м.п., кг/м</t>
  </si>
  <si>
    <t>20x20x3</t>
  </si>
  <si>
    <t>35x35x3</t>
  </si>
  <si>
    <t>35x35x4</t>
  </si>
  <si>
    <t>40х40х4</t>
  </si>
  <si>
    <t>80х80х8</t>
  </si>
  <si>
    <t>Уголок горячекатаный</t>
  </si>
  <si>
    <t>Уголок холоднокатаный</t>
  </si>
  <si>
    <t>Типоразмер</t>
  </si>
  <si>
    <t>Толщина стенки, мм</t>
  </si>
  <si>
    <t>Вес 1 м.п., кг</t>
  </si>
  <si>
    <t>14-323</t>
  </si>
  <si>
    <t>2-17</t>
  </si>
  <si>
    <t>Труба круглая электросварная</t>
  </si>
  <si>
    <t>Размеры, мм</t>
  </si>
  <si>
    <t>Труба профильная электросварная</t>
  </si>
  <si>
    <t>Цена, руб./кг</t>
  </si>
  <si>
    <t>300 - 450</t>
  </si>
  <si>
    <t>1700х6200</t>
  </si>
  <si>
    <t>1250x2500 (1200х2500)</t>
  </si>
  <si>
    <t xml:space="preserve">1500х3000 </t>
  </si>
  <si>
    <t>Квадрат  калиброванный</t>
  </si>
  <si>
    <t xml:space="preserve"> до 250 кг</t>
  </si>
  <si>
    <t>14Х17Н2 (ЭИ268)</t>
  </si>
  <si>
    <t>14 - 32</t>
  </si>
  <si>
    <t>36 - 54</t>
  </si>
  <si>
    <t>58 - 180</t>
  </si>
  <si>
    <t>Головной офис:</t>
  </si>
  <si>
    <t>Вес 1 м. п., кг</t>
  </si>
  <si>
    <t>Ширина, мм</t>
  </si>
  <si>
    <t xml:space="preserve">Цена, руб./кг </t>
  </si>
  <si>
    <t xml:space="preserve">Цена, руб./м </t>
  </si>
  <si>
    <t>Цена, руб./м</t>
  </si>
  <si>
    <t>AISI 321 (08Х18Н10Т)</t>
  </si>
  <si>
    <t>AISI 201 по ASTM 554 (12Х15Г9НД)</t>
  </si>
  <si>
    <t>AISI 304 по ASTM 554 (08Х18Н10)</t>
  </si>
  <si>
    <t>AISI 201 J4 (12Х15Г9НД)</t>
  </si>
  <si>
    <t>AISI 304 (08Х18Н10)</t>
  </si>
  <si>
    <t>AISI 304H (08Х18Н10)</t>
  </si>
  <si>
    <t>AISI 304L (03Х18Н11)</t>
  </si>
  <si>
    <t>AISI 316Ti (10Х17Н13М2Т)</t>
  </si>
  <si>
    <t>AISI 409/409L (08Х13/03Х13)</t>
  </si>
  <si>
    <t>AISI 430 (12Х17)</t>
  </si>
  <si>
    <t>AISI 304/304L (08Х18Н10/03Х18Н11)</t>
  </si>
  <si>
    <t>AISI 316L (10Х17Н13М2)</t>
  </si>
  <si>
    <t>При заказе менее 0,5 тонны металла наценка +10%.</t>
  </si>
  <si>
    <t>AISI 321 (08Х18Н10Т) по ГОСТ</t>
  </si>
  <si>
    <t>AISI 321 (08Х18Н10Т), необточенный</t>
  </si>
  <si>
    <t>13X11Н2В2МФ (ЭИ-961-Ш МАП)</t>
  </si>
  <si>
    <t xml:space="preserve"> AISI 304 (08Х18Н10)</t>
  </si>
  <si>
    <t>Круг горячекатаный и кованый</t>
  </si>
  <si>
    <t>AISI 304 BA/N4 (08Х18Н10)</t>
  </si>
  <si>
    <t>AISI 321 по ASTM 312 (08Х18Н10Т)</t>
  </si>
  <si>
    <t>AISI 201 по ASTM-554 (12Х15Г9НД)</t>
  </si>
  <si>
    <t>AISI 304 по ASTM-554 (08Х18Н10)</t>
  </si>
  <si>
    <t>AISI 316/316L по EN 10217-07 (10Х17Н13М2/10Х17Н13М2Т)</t>
  </si>
  <si>
    <t>AISI 430 по ASTM 554 (12Х17)</t>
  </si>
  <si>
    <t xml:space="preserve">менее 100 кг - прайс +20%  </t>
  </si>
  <si>
    <t xml:space="preserve">менее 250 кг - прайс +10%  </t>
  </si>
  <si>
    <t>менее 1000 кг - прайс +3%</t>
  </si>
  <si>
    <t xml:space="preserve">Цена действительна при покупке от 1000 кг. Наценка при покупке: </t>
  </si>
  <si>
    <t xml:space="preserve">менее 500 кг - прайс + 5%              </t>
  </si>
  <si>
    <t>10x10x1,0</t>
  </si>
  <si>
    <t>40х40х1,5</t>
  </si>
  <si>
    <t>25x25x1,5</t>
  </si>
  <si>
    <t xml:space="preserve"> Шлифованная (180/240/320 Grit)</t>
  </si>
  <si>
    <t>Зеркальная (400/600 Grit)</t>
  </si>
  <si>
    <t xml:space="preserve"> Шлифованная (320/400 Grit) </t>
  </si>
  <si>
    <t>Зеркальная (600 Grit)</t>
  </si>
  <si>
    <t>Матовая, х/к (2В)</t>
  </si>
  <si>
    <t>Матовая, г/к (1D)</t>
  </si>
  <si>
    <t>Шлифованная, х/к в пленке (4N+PE)</t>
  </si>
  <si>
    <t>Зеркальная, х/к в бумаге (BA+PI)</t>
  </si>
  <si>
    <t>Матовая, х/к в пленке (2В+РЕ)</t>
  </si>
  <si>
    <t>Зеркальная, х/к в пленке (BA+PE)</t>
  </si>
  <si>
    <t>Шлиф., х/к в лазерной пленке (4N+LPE)</t>
  </si>
  <si>
    <t>Шлифованная, х/к в пленке (5N+PE)</t>
  </si>
  <si>
    <t>Матовая, х/к (2B)</t>
  </si>
  <si>
    <t>Матовая, г/к (2D)</t>
  </si>
  <si>
    <t>Матовая, х/к в пленке (2B+PE)</t>
  </si>
  <si>
    <t>Шлифованная, х/к в бумаге (4N+PI)</t>
  </si>
  <si>
    <t>1000х3000</t>
  </si>
  <si>
    <t>Чтобы узнать цены на круг теплоустойчивый, свяжитесь с нами по указанным телефонам или электронной почте.</t>
  </si>
  <si>
    <t>Зеркальная, х/к, в бумаге (BA+PI)</t>
  </si>
  <si>
    <t>Зеркальная, х/к, в пленке (BA+PE)</t>
  </si>
  <si>
    <t>цена по запросу</t>
  </si>
  <si>
    <t>1900х5350</t>
  </si>
  <si>
    <t>1500х1500</t>
  </si>
  <si>
    <t>AISI 201 (J4/12Х15Г9НД)</t>
  </si>
  <si>
    <t>AISI 321 (08/12Х18Н10Т)</t>
  </si>
  <si>
    <t>AISI 202 (JSLAUS/12Х17Г9АН4)</t>
  </si>
  <si>
    <t>AISI 420 (J2/30Х13)</t>
  </si>
  <si>
    <t xml:space="preserve">Матовая </t>
  </si>
  <si>
    <r>
      <rPr>
        <b/>
        <sz val="12"/>
        <color indexed="36"/>
        <rFont val="Arial"/>
        <family val="2"/>
        <charset val="204"/>
      </rPr>
      <t>5 ЛЕТ НА РЫНКЕ</t>
    </r>
    <r>
      <rPr>
        <b/>
        <sz val="12"/>
        <color indexed="8"/>
        <rFont val="Arial"/>
        <family val="2"/>
        <charset val="204"/>
      </rPr>
      <t xml:space="preserve"> НЕРЖАВЕЮЩЕГО МЕТАЛЛОПРОКАТА!</t>
    </r>
  </si>
  <si>
    <t>8-831-410-05-68</t>
  </si>
  <si>
    <t>Офис</t>
  </si>
  <si>
    <t>603093, Нижний Новгород</t>
  </si>
  <si>
    <t>8-910-007-88-33</t>
  </si>
  <si>
    <t>Андрей Галанов</t>
  </si>
  <si>
    <t>Александр Зыков</t>
  </si>
  <si>
    <t>info@gkmetallinvest.ru</t>
  </si>
  <si>
    <t>ул.Пискунова 59, оф.605</t>
  </si>
  <si>
    <t>www.gkmetallinvest.com</t>
  </si>
  <si>
    <t>galanov_ao@gkmetallinvest.ru</t>
  </si>
  <si>
    <t>8-9877-44-77-99</t>
  </si>
  <si>
    <t>zykov_aa@gkmetallinvest.ru</t>
  </si>
  <si>
    <t>53, 55</t>
  </si>
  <si>
    <t/>
  </si>
  <si>
    <t>Зеркальная, х/к</t>
  </si>
  <si>
    <t xml:space="preserve">Матовая, х/к </t>
  </si>
  <si>
    <t>Шлифованная, х/к</t>
  </si>
  <si>
    <t>от 0.5 - 1</t>
  </si>
  <si>
    <t>любой</t>
  </si>
  <si>
    <t>от 0.5 - 4</t>
  </si>
  <si>
    <t>от 0.5 - 2</t>
  </si>
  <si>
    <t>1,5(4м)</t>
  </si>
  <si>
    <t>1,5(немер)</t>
  </si>
  <si>
    <t>2,0 (немер)</t>
  </si>
  <si>
    <t>2,5(3м)</t>
  </si>
  <si>
    <t>1,5(3м)</t>
  </si>
  <si>
    <t>12-168,3</t>
  </si>
  <si>
    <t>1,5 - 3,0</t>
  </si>
  <si>
    <t>уточнять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</si>
</sst>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#,##0.0_р_."/>
    <numFmt numFmtId="166" formatCode="0.0"/>
    <numFmt numFmtId="167" formatCode="0.000"/>
  </numFmts>
  <fonts count="25" x14ac:knownFonts="1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Arial Cyr"/>
      <charset val="204"/>
    </font>
    <font>
      <b/>
      <sz val="12"/>
      <color indexed="8"/>
      <name val="Arial"/>
      <family val="2"/>
      <charset val="204"/>
    </font>
    <font>
      <sz val="11"/>
      <name val="Arial Cyr"/>
      <charset val="204"/>
    </font>
    <font>
      <b/>
      <sz val="12"/>
      <color indexed="36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Arial"/>
      <family val="2"/>
      <charset val="204"/>
    </font>
    <font>
      <sz val="14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rgb="FFFF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u/>
      <sz val="14"/>
      <color theme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rgb="FF7030A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0"/>
      <name val="Arial"/>
      <family val="2"/>
      <charset val="204"/>
    </font>
    <font>
      <sz val="11"/>
      <color theme="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207">
    <xf numFmtId="0" fontId="0" fillId="0" borderId="0" xfId="0"/>
    <xf numFmtId="0" fontId="8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/>
    <xf numFmtId="0" fontId="9" fillId="0" borderId="0" xfId="0" applyFont="1" applyFill="1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/>
    <xf numFmtId="0" fontId="1" fillId="0" borderId="0" xfId="0" applyFont="1" applyFill="1"/>
    <xf numFmtId="0" fontId="8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8" fillId="0" borderId="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9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/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1" fillId="0" borderId="1" xfId="2" applyNumberFormat="1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/>
    <xf numFmtId="3" fontId="2" fillId="0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justify" wrapText="1"/>
    </xf>
    <xf numFmtId="167" fontId="2" fillId="0" borderId="1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Alignment="1">
      <alignment horizontal="left"/>
    </xf>
    <xf numFmtId="0" fontId="14" fillId="0" borderId="0" xfId="0" applyFont="1" applyFill="1" applyBorder="1"/>
    <xf numFmtId="0" fontId="15" fillId="0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2" fillId="0" borderId="0" xfId="0" applyFont="1" applyAlignment="1"/>
    <xf numFmtId="0" fontId="18" fillId="0" borderId="0" xfId="1" applyFont="1" applyFill="1" applyBorder="1" applyAlignment="1" applyProtection="1"/>
    <xf numFmtId="0" fontId="14" fillId="0" borderId="0" xfId="0" applyFont="1" applyFill="1" applyBorder="1" applyAlignment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2" fillId="0" borderId="4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" fillId="0" borderId="1" xfId="2" applyFont="1" applyFill="1" applyBorder="1" applyAlignment="1">
      <alignment horizontal="center"/>
    </xf>
    <xf numFmtId="0" fontId="1" fillId="0" borderId="1" xfId="2" applyNumberFormat="1" applyFont="1" applyFill="1" applyBorder="1" applyAlignment="1">
      <alignment horizontal="center" wrapText="1"/>
    </xf>
    <xf numFmtId="0" fontId="5" fillId="0" borderId="1" xfId="2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0" fontId="7" fillId="0" borderId="0" xfId="1" applyAlignment="1" applyProtection="1"/>
    <xf numFmtId="0" fontId="0" fillId="0" borderId="0" xfId="0"/>
    <xf numFmtId="0" fontId="8" fillId="0" borderId="0" xfId="0" applyFont="1" applyFill="1" applyBorder="1"/>
    <xf numFmtId="0" fontId="8" fillId="0" borderId="0" xfId="0" applyFont="1" applyFill="1"/>
    <xf numFmtId="0" fontId="0" fillId="0" borderId="0" xfId="0" applyFill="1"/>
    <xf numFmtId="0" fontId="19" fillId="0" borderId="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/>
    <xf numFmtId="0" fontId="20" fillId="0" borderId="0" xfId="0" applyFont="1" applyFill="1" applyBorder="1"/>
    <xf numFmtId="0" fontId="13" fillId="0" borderId="0" xfId="0" applyFont="1" applyFill="1"/>
    <xf numFmtId="0" fontId="21" fillId="0" borderId="0" xfId="0" applyFont="1" applyFill="1" applyBorder="1"/>
    <xf numFmtId="0" fontId="19" fillId="0" borderId="0" xfId="0" applyFont="1" applyFill="1" applyBorder="1" applyAlignment="1"/>
    <xf numFmtId="0" fontId="19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2" fillId="0" borderId="0" xfId="0" applyFont="1"/>
    <xf numFmtId="0" fontId="2" fillId="0" borderId="3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/>
    <xf numFmtId="2" fontId="1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/>
    </xf>
    <xf numFmtId="166" fontId="8" fillId="0" borderId="2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66" fontId="9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 wrapText="1"/>
    </xf>
    <xf numFmtId="166" fontId="9" fillId="0" borderId="3" xfId="0" applyNumberFormat="1" applyFont="1" applyFill="1" applyBorder="1" applyAlignment="1">
      <alignment horizontal="center" vertical="center"/>
    </xf>
    <xf numFmtId="166" fontId="1" fillId="0" borderId="1" xfId="2" applyNumberFormat="1" applyFont="1" applyFill="1" applyBorder="1" applyAlignment="1">
      <alignment horizontal="center" wrapText="1"/>
    </xf>
    <xf numFmtId="166" fontId="1" fillId="0" borderId="1" xfId="2" applyNumberFormat="1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>
      <alignment horizontal="center" vertical="center" wrapText="1"/>
    </xf>
    <xf numFmtId="166" fontId="16" fillId="0" borderId="0" xfId="0" applyNumberFormat="1" applyFont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66" fontId="1" fillId="0" borderId="5" xfId="0" applyNumberFormat="1" applyFont="1" applyFill="1" applyBorder="1" applyAlignment="1">
      <alignment horizontal="center" vertical="center" wrapText="1"/>
    </xf>
    <xf numFmtId="0" fontId="8" fillId="5" borderId="0" xfId="0" applyFont="1" applyFill="1"/>
    <xf numFmtId="165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18" fillId="0" borderId="0" xfId="1" applyFont="1" applyFill="1" applyBorder="1" applyAlignment="1" applyProtection="1"/>
    <xf numFmtId="0" fontId="14" fillId="0" borderId="0" xfId="0" applyFont="1" applyFill="1" applyBorder="1" applyAlignment="1"/>
    <xf numFmtId="0" fontId="17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vertical="center" wrapText="1"/>
    </xf>
    <xf numFmtId="0" fontId="24" fillId="4" borderId="10" xfId="0" applyFont="1" applyFill="1" applyBorder="1" applyAlignment="1">
      <alignment vertical="center" wrapText="1"/>
    </xf>
    <xf numFmtId="0" fontId="24" fillId="4" borderId="4" xfId="0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3" fillId="4" borderId="11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0" fontId="8" fillId="0" borderId="0" xfId="0" applyFont="1" applyFill="1" applyBorder="1" applyAlignment="1"/>
    <xf numFmtId="0" fontId="23" fillId="2" borderId="6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23" fillId="3" borderId="6" xfId="0" applyFont="1" applyFill="1" applyBorder="1" applyAlignment="1">
      <alignment horizontal="center"/>
    </xf>
    <xf numFmtId="0" fontId="23" fillId="3" borderId="7" xfId="0" applyFont="1" applyFill="1" applyBorder="1" applyAlignment="1">
      <alignment horizontal="center"/>
    </xf>
    <xf numFmtId="0" fontId="23" fillId="3" borderId="2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6" fontId="2" fillId="0" borderId="8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590550</xdr:colOff>
      <xdr:row>7</xdr:row>
      <xdr:rowOff>171450</xdr:rowOff>
    </xdr:to>
    <xdr:pic>
      <xdr:nvPicPr>
        <xdr:cNvPr id="325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151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7</xdr:row>
      <xdr:rowOff>28575</xdr:rowOff>
    </xdr:to>
    <xdr:pic>
      <xdr:nvPicPr>
        <xdr:cNvPr id="11443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627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600075</xdr:colOff>
      <xdr:row>7</xdr:row>
      <xdr:rowOff>28575</xdr:rowOff>
    </xdr:to>
    <xdr:pic>
      <xdr:nvPicPr>
        <xdr:cNvPr id="12466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22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190500</xdr:colOff>
      <xdr:row>7</xdr:row>
      <xdr:rowOff>171450</xdr:rowOff>
    </xdr:to>
    <xdr:pic>
      <xdr:nvPicPr>
        <xdr:cNvPr id="1210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151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7</xdr:row>
      <xdr:rowOff>171450</xdr:rowOff>
    </xdr:to>
    <xdr:pic>
      <xdr:nvPicPr>
        <xdr:cNvPr id="4278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960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7</xdr:row>
      <xdr:rowOff>171450</xdr:rowOff>
    </xdr:to>
    <xdr:pic>
      <xdr:nvPicPr>
        <xdr:cNvPr id="5306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674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400050</xdr:colOff>
      <xdr:row>7</xdr:row>
      <xdr:rowOff>152400</xdr:rowOff>
    </xdr:to>
    <xdr:pic>
      <xdr:nvPicPr>
        <xdr:cNvPr id="6326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770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7</xdr:row>
      <xdr:rowOff>28575</xdr:rowOff>
    </xdr:to>
    <xdr:pic>
      <xdr:nvPicPr>
        <xdr:cNvPr id="7353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198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190500</xdr:colOff>
      <xdr:row>7</xdr:row>
      <xdr:rowOff>28575</xdr:rowOff>
    </xdr:to>
    <xdr:pic>
      <xdr:nvPicPr>
        <xdr:cNvPr id="837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198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7</xdr:row>
      <xdr:rowOff>28575</xdr:rowOff>
    </xdr:to>
    <xdr:pic>
      <xdr:nvPicPr>
        <xdr:cNvPr id="9397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341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7</xdr:row>
      <xdr:rowOff>28575</xdr:rowOff>
    </xdr:to>
    <xdr:pic>
      <xdr:nvPicPr>
        <xdr:cNvPr id="10419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341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zykov_aa@gkmetallinvest.ru" TargetMode="External"/><Relationship Id="rId2" Type="http://schemas.openxmlformats.org/officeDocument/2006/relationships/hyperlink" Target="mailto:galanov_ao@gkmetallinvest.ru" TargetMode="External"/><Relationship Id="rId1" Type="http://schemas.openxmlformats.org/officeDocument/2006/relationships/hyperlink" Target="http://www.gkmetallinvest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zykov_aa@gkmetallinvest.ru" TargetMode="External"/><Relationship Id="rId2" Type="http://schemas.openxmlformats.org/officeDocument/2006/relationships/hyperlink" Target="mailto:galanov_ao@gkmetallinvest.ru" TargetMode="External"/><Relationship Id="rId1" Type="http://schemas.openxmlformats.org/officeDocument/2006/relationships/hyperlink" Target="http://www.gkmetallinvest.com/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zykov_aa@gkmetallinvest.ru" TargetMode="External"/><Relationship Id="rId2" Type="http://schemas.openxmlformats.org/officeDocument/2006/relationships/hyperlink" Target="mailto:galanov_ao@gkmetallinvest.ru" TargetMode="External"/><Relationship Id="rId1" Type="http://schemas.openxmlformats.org/officeDocument/2006/relationships/hyperlink" Target="http://www.gkmetallinvest.com/" TargetMode="External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zykov_aa@gkmetallinvest.ru" TargetMode="External"/><Relationship Id="rId2" Type="http://schemas.openxmlformats.org/officeDocument/2006/relationships/hyperlink" Target="mailto:galanov_ao@gkmetallinvest.ru" TargetMode="External"/><Relationship Id="rId1" Type="http://schemas.openxmlformats.org/officeDocument/2006/relationships/hyperlink" Target="http://www.gkmetallinvest.com/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zykov_aa@gkmetallinvest.ru" TargetMode="External"/><Relationship Id="rId2" Type="http://schemas.openxmlformats.org/officeDocument/2006/relationships/hyperlink" Target="mailto:galanov_ao@gkmetallinvest.ru" TargetMode="External"/><Relationship Id="rId1" Type="http://schemas.openxmlformats.org/officeDocument/2006/relationships/hyperlink" Target="http://www.gkmetallinvest.com/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zykov_aa@gkmetallinvest.ru" TargetMode="External"/><Relationship Id="rId2" Type="http://schemas.openxmlformats.org/officeDocument/2006/relationships/hyperlink" Target="mailto:galanov_ao@gkmetallinvest.ru" TargetMode="External"/><Relationship Id="rId1" Type="http://schemas.openxmlformats.org/officeDocument/2006/relationships/hyperlink" Target="http://www.gkmetallinvest.com/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zykov_aa@gkmetallinvest.ru" TargetMode="External"/><Relationship Id="rId2" Type="http://schemas.openxmlformats.org/officeDocument/2006/relationships/hyperlink" Target="mailto:galanov_ao@gkmetallinvest.ru" TargetMode="External"/><Relationship Id="rId1" Type="http://schemas.openxmlformats.org/officeDocument/2006/relationships/hyperlink" Target="http://www.gkmetallinvest.com/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zykov_aa@gkmetallinvest.ru" TargetMode="External"/><Relationship Id="rId2" Type="http://schemas.openxmlformats.org/officeDocument/2006/relationships/hyperlink" Target="mailto:galanov_ao@gkmetallinvest.ru" TargetMode="External"/><Relationship Id="rId1" Type="http://schemas.openxmlformats.org/officeDocument/2006/relationships/hyperlink" Target="http://www.gkmetallinvest.com/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zykov_aa@gkmetallinvest.ru" TargetMode="External"/><Relationship Id="rId2" Type="http://schemas.openxmlformats.org/officeDocument/2006/relationships/hyperlink" Target="mailto:galanov_ao@gkmetallinvest.ru" TargetMode="External"/><Relationship Id="rId1" Type="http://schemas.openxmlformats.org/officeDocument/2006/relationships/hyperlink" Target="http://www.gkmetallinvest.com/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zykov_aa@gkmetallinvest.ru" TargetMode="External"/><Relationship Id="rId2" Type="http://schemas.openxmlformats.org/officeDocument/2006/relationships/hyperlink" Target="mailto:galanov_ao@gkmetallinvest.ru" TargetMode="External"/><Relationship Id="rId1" Type="http://schemas.openxmlformats.org/officeDocument/2006/relationships/hyperlink" Target="http://www.gkmetallinvest.com/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zykov_aa@gkmetallinvest.ru" TargetMode="External"/><Relationship Id="rId2" Type="http://schemas.openxmlformats.org/officeDocument/2006/relationships/hyperlink" Target="mailto:galanov_ao@gkmetallinvest.ru" TargetMode="External"/><Relationship Id="rId1" Type="http://schemas.openxmlformats.org/officeDocument/2006/relationships/hyperlink" Target="http://www.gkmetallinvest.com/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25"/>
  <sheetViews>
    <sheetView workbookViewId="0">
      <selection activeCell="J20" sqref="J20"/>
    </sheetView>
  </sheetViews>
  <sheetFormatPr defaultRowHeight="14.25" x14ac:dyDescent="0.2"/>
  <cols>
    <col min="1" max="1" width="9.140625" style="1"/>
    <col min="2" max="2" width="14.85546875" style="1" customWidth="1"/>
    <col min="3" max="3" width="13" style="1" customWidth="1"/>
    <col min="4" max="6" width="9.140625" style="1"/>
    <col min="7" max="7" width="9.140625" style="1" customWidth="1"/>
    <col min="8" max="16" width="9.140625" style="1"/>
    <col min="17" max="17" width="9.140625" style="1" customWidth="1"/>
    <col min="18" max="16384" width="9.140625" style="1"/>
  </cols>
  <sheetData>
    <row r="1" spans="1:13" s="77" customFormat="1" x14ac:dyDescent="0.2"/>
    <row r="2" spans="1:13" s="77" customFormat="1" x14ac:dyDescent="0.2"/>
    <row r="3" spans="1:13" s="77" customFormat="1" x14ac:dyDescent="0.2"/>
    <row r="4" spans="1:13" s="77" customFormat="1" x14ac:dyDescent="0.2"/>
    <row r="5" spans="1:13" s="77" customFormat="1" ht="15.75" x14ac:dyDescent="0.25">
      <c r="D5" s="83"/>
    </row>
    <row r="6" spans="1:13" s="77" customFormat="1" x14ac:dyDescent="0.2"/>
    <row r="7" spans="1:13" s="77" customFormat="1" x14ac:dyDescent="0.2"/>
    <row r="8" spans="1:13" s="77" customFormat="1" ht="15.75" x14ac:dyDescent="0.25">
      <c r="D8" s="83"/>
    </row>
    <row r="9" spans="1:13" s="77" customFormat="1" ht="15.75" x14ac:dyDescent="0.25">
      <c r="A9" s="83" t="s">
        <v>206</v>
      </c>
      <c r="B9" s="76"/>
      <c r="C9" s="76"/>
      <c r="D9" s="76"/>
      <c r="E9" s="76"/>
      <c r="F9" s="76"/>
      <c r="G9" s="75" t="s">
        <v>215</v>
      </c>
      <c r="H9" s="76"/>
      <c r="I9" s="76"/>
      <c r="J9" s="76"/>
      <c r="K9" s="81"/>
    </row>
    <row r="10" spans="1:13" s="77" customFormat="1" ht="15" x14ac:dyDescent="0.25">
      <c r="A10" s="76"/>
      <c r="B10" s="76"/>
      <c r="C10" s="76"/>
      <c r="D10" s="76"/>
      <c r="E10" s="76"/>
      <c r="F10" s="76"/>
      <c r="G10" s="76"/>
      <c r="H10" s="76"/>
      <c r="I10" s="76"/>
      <c r="J10" s="81"/>
      <c r="K10" s="13"/>
    </row>
    <row r="11" spans="1:13" s="77" customFormat="1" ht="15.75" x14ac:dyDescent="0.25">
      <c r="A11" s="80" t="s">
        <v>140</v>
      </c>
      <c r="B11" s="81"/>
      <c r="C11" s="134" t="s">
        <v>207</v>
      </c>
      <c r="D11" s="134"/>
      <c r="E11" s="86" t="s">
        <v>208</v>
      </c>
      <c r="F11" s="76"/>
      <c r="G11" s="89" t="s">
        <v>213</v>
      </c>
      <c r="H11" s="76"/>
      <c r="I11" s="85"/>
      <c r="J11" s="76"/>
      <c r="K11" s="13"/>
    </row>
    <row r="12" spans="1:13" s="77" customFormat="1" ht="15" x14ac:dyDescent="0.25">
      <c r="A12" s="81" t="s">
        <v>209</v>
      </c>
      <c r="B12" s="82"/>
      <c r="C12" s="133" t="s">
        <v>210</v>
      </c>
      <c r="D12" s="133"/>
      <c r="E12" s="82" t="s">
        <v>211</v>
      </c>
      <c r="F12" s="76"/>
      <c r="G12" s="75" t="s">
        <v>216</v>
      </c>
      <c r="H12" s="76"/>
      <c r="I12" s="76"/>
      <c r="J12" s="76"/>
      <c r="K12" s="13"/>
    </row>
    <row r="13" spans="1:13" s="77" customFormat="1" ht="15" x14ac:dyDescent="0.25">
      <c r="A13" s="82" t="s">
        <v>214</v>
      </c>
      <c r="B13" s="82"/>
      <c r="C13" s="133" t="s">
        <v>217</v>
      </c>
      <c r="D13" s="133"/>
      <c r="E13" s="82" t="s">
        <v>212</v>
      </c>
      <c r="F13" s="76"/>
      <c r="G13" s="75" t="s">
        <v>218</v>
      </c>
      <c r="H13" s="76"/>
      <c r="I13" s="76"/>
      <c r="J13" s="76"/>
      <c r="K13" s="13"/>
    </row>
    <row r="14" spans="1:13" s="77" customFormat="1" ht="15.75" customHeight="1" x14ac:dyDescent="0.25">
      <c r="A14" s="78"/>
      <c r="B14" s="80"/>
      <c r="C14" s="81"/>
      <c r="D14" s="133"/>
      <c r="E14" s="133"/>
      <c r="F14" s="82"/>
      <c r="G14" s="76"/>
      <c r="H14" s="76"/>
      <c r="I14" s="76"/>
      <c r="J14" s="76"/>
      <c r="K14" s="76"/>
    </row>
    <row r="15" spans="1:13" ht="18" x14ac:dyDescent="0.25">
      <c r="B15" s="131" t="s">
        <v>21</v>
      </c>
      <c r="C15" s="131"/>
      <c r="D15" s="131"/>
      <c r="E15" s="50"/>
      <c r="F15" s="50"/>
      <c r="G15" s="131" t="s">
        <v>27</v>
      </c>
      <c r="H15" s="132"/>
      <c r="I15" s="132"/>
      <c r="J15" s="132"/>
      <c r="K15" s="132"/>
      <c r="M15" s="3"/>
    </row>
    <row r="16" spans="1:13" ht="18" x14ac:dyDescent="0.25">
      <c r="B16" s="50"/>
      <c r="C16" s="50"/>
      <c r="D16" s="50"/>
      <c r="E16" s="50"/>
      <c r="F16" s="50"/>
      <c r="G16" s="50"/>
      <c r="H16" s="50"/>
      <c r="I16" s="50"/>
      <c r="J16" s="50"/>
      <c r="K16" s="50"/>
    </row>
    <row r="17" spans="2:17" ht="18" x14ac:dyDescent="0.25">
      <c r="B17" s="131" t="s">
        <v>22</v>
      </c>
      <c r="C17" s="131"/>
      <c r="D17" s="131"/>
      <c r="E17" s="50"/>
      <c r="F17" s="50"/>
      <c r="G17" s="131" t="s">
        <v>28</v>
      </c>
      <c r="H17" s="132"/>
      <c r="I17" s="132"/>
      <c r="J17" s="132"/>
      <c r="K17" s="50"/>
    </row>
    <row r="18" spans="2:17" ht="18" x14ac:dyDescent="0.25">
      <c r="B18" s="50"/>
      <c r="C18" s="50"/>
      <c r="D18" s="50"/>
      <c r="E18" s="50"/>
      <c r="F18" s="50"/>
      <c r="G18" s="50"/>
      <c r="H18" s="50"/>
      <c r="I18" s="50"/>
      <c r="J18" s="50"/>
      <c r="K18" s="50"/>
    </row>
    <row r="19" spans="2:17" ht="18" x14ac:dyDescent="0.25">
      <c r="B19" s="131" t="s">
        <v>24</v>
      </c>
      <c r="C19" s="131"/>
      <c r="D19" s="131"/>
      <c r="E19" s="131"/>
      <c r="F19" s="50"/>
      <c r="G19" s="131" t="s">
        <v>23</v>
      </c>
      <c r="H19" s="132"/>
      <c r="I19" s="132"/>
      <c r="J19" s="132"/>
      <c r="K19" s="50"/>
    </row>
    <row r="20" spans="2:17" ht="18" x14ac:dyDescent="0.25">
      <c r="B20" s="50"/>
      <c r="C20" s="50"/>
      <c r="D20" s="50"/>
      <c r="E20" s="50"/>
      <c r="F20" s="50"/>
      <c r="G20" s="50"/>
      <c r="H20" s="50"/>
      <c r="I20" s="50"/>
      <c r="J20" s="50"/>
      <c r="K20" s="50"/>
    </row>
    <row r="21" spans="2:17" ht="18" x14ac:dyDescent="0.25">
      <c r="B21" s="131" t="s">
        <v>25</v>
      </c>
      <c r="C21" s="131"/>
      <c r="D21" s="131"/>
      <c r="E21" s="131"/>
      <c r="F21" s="50"/>
      <c r="G21" s="59" t="s">
        <v>126</v>
      </c>
      <c r="H21" s="60"/>
      <c r="I21" s="60"/>
      <c r="J21" s="60"/>
      <c r="K21" s="50"/>
    </row>
    <row r="22" spans="2:17" ht="18" x14ac:dyDescent="0.25">
      <c r="B22" s="50"/>
      <c r="C22" s="50"/>
      <c r="D22" s="50"/>
      <c r="E22" s="50"/>
      <c r="F22" s="50"/>
      <c r="G22" s="50"/>
      <c r="H22" s="50"/>
      <c r="I22" s="50"/>
      <c r="J22" s="50"/>
      <c r="K22" s="50"/>
      <c r="O22" s="3"/>
      <c r="Q22" s="3"/>
    </row>
    <row r="23" spans="2:17" ht="18" x14ac:dyDescent="0.25">
      <c r="B23" s="131" t="s">
        <v>26</v>
      </c>
      <c r="C23" s="131"/>
      <c r="D23" s="131"/>
      <c r="E23" s="131"/>
      <c r="F23" s="50"/>
      <c r="G23" s="59" t="s">
        <v>128</v>
      </c>
      <c r="H23" s="60"/>
      <c r="I23" s="60"/>
      <c r="J23" s="60"/>
      <c r="K23" s="50"/>
    </row>
    <row r="24" spans="2:17" ht="18" x14ac:dyDescent="0.25">
      <c r="B24" s="50"/>
      <c r="C24" s="50"/>
      <c r="D24" s="50"/>
      <c r="E24" s="50"/>
      <c r="F24" s="50"/>
      <c r="G24" s="50"/>
      <c r="H24" s="50"/>
      <c r="I24" s="50"/>
      <c r="J24" s="50"/>
      <c r="K24" s="50"/>
    </row>
    <row r="25" spans="2:17" ht="18" x14ac:dyDescent="0.25">
      <c r="B25" s="50"/>
      <c r="C25" s="50"/>
      <c r="D25" s="50"/>
      <c r="E25" s="50"/>
      <c r="F25" s="50"/>
      <c r="G25" s="50"/>
      <c r="H25" s="50"/>
      <c r="I25" s="50"/>
      <c r="J25" s="50"/>
      <c r="K25" s="50"/>
    </row>
  </sheetData>
  <mergeCells count="12">
    <mergeCell ref="D14:E14"/>
    <mergeCell ref="C11:D11"/>
    <mergeCell ref="C12:D12"/>
    <mergeCell ref="C13:D13"/>
    <mergeCell ref="G15:K15"/>
    <mergeCell ref="B15:D15"/>
    <mergeCell ref="B23:E23"/>
    <mergeCell ref="B21:E21"/>
    <mergeCell ref="B19:E19"/>
    <mergeCell ref="G17:J17"/>
    <mergeCell ref="G19:J19"/>
    <mergeCell ref="B17:D17"/>
  </mergeCells>
  <hyperlinks>
    <hyperlink ref="B15" location="Лист!R1C1" display="Лист нержавеющий"/>
    <hyperlink ref="B17" location="Рулон!R1C1" display="Рулон нержавеющий"/>
    <hyperlink ref="B19" location="'Круг нержавеющий'!R1C1" display="Круг нержавеющий"/>
    <hyperlink ref="B21" location="'Круг теплоустойчивый'!R1C1" display="Круг теплоустойчивый"/>
    <hyperlink ref="B23" location="Квадрат!R1C1" display="Квадрат нержавеющий"/>
    <hyperlink ref="G9" r:id="rId1"/>
    <hyperlink ref="G12" r:id="rId2"/>
    <hyperlink ref="G13" r:id="rId3"/>
    <hyperlink ref="G23" location="'Труба профильная'!R1C1" display="Труба профильная"/>
    <hyperlink ref="G21" location="'Труба круглая сварная'!R1C1" display="Труба круглая сварная"/>
    <hyperlink ref="G19" location="'Труба круглая бесшовная'!R1C1" display="Труба круглая бесшовная"/>
    <hyperlink ref="G17" location="Уголок!R1C1" display="Уголок нержавеющий"/>
    <hyperlink ref="G15" location="Шестигранник!R1C1" display="Шестигранник нержавеющий"/>
  </hyperlinks>
  <pageMargins left="0" right="0" top="0" bottom="0" header="0" footer="0"/>
  <pageSetup paperSize="9" orientation="portrait" verticalDpi="0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00B0F0"/>
  </sheetPr>
  <dimension ref="A1:K128"/>
  <sheetViews>
    <sheetView workbookViewId="0">
      <selection activeCell="J20" sqref="J20"/>
    </sheetView>
  </sheetViews>
  <sheetFormatPr defaultRowHeight="14.25" x14ac:dyDescent="0.2"/>
  <cols>
    <col min="1" max="1" width="23.42578125" style="2" customWidth="1"/>
    <col min="2" max="2" width="14.5703125" style="2" customWidth="1"/>
    <col min="3" max="3" width="15.7109375" style="2" customWidth="1"/>
    <col min="4" max="4" width="11.42578125" style="2" customWidth="1"/>
    <col min="5" max="5" width="16.85546875" style="2" customWidth="1"/>
    <col min="6" max="6" width="13.42578125" style="2" bestFit="1" customWidth="1"/>
    <col min="7" max="16384" width="9.140625" style="2"/>
  </cols>
  <sheetData>
    <row r="1" spans="1:11" s="77" customFormat="1" x14ac:dyDescent="0.2"/>
    <row r="2" spans="1:11" s="77" customFormat="1" x14ac:dyDescent="0.2"/>
    <row r="3" spans="1:11" s="77" customFormat="1" x14ac:dyDescent="0.2"/>
    <row r="4" spans="1:11" s="77" customFormat="1" x14ac:dyDescent="0.2"/>
    <row r="5" spans="1:11" s="77" customFormat="1" ht="15.75" x14ac:dyDescent="0.25">
      <c r="D5" s="83"/>
    </row>
    <row r="6" spans="1:11" s="77" customFormat="1" x14ac:dyDescent="0.2"/>
    <row r="7" spans="1:11" s="77" customFormat="1" x14ac:dyDescent="0.2"/>
    <row r="8" spans="1:11" s="77" customFormat="1" ht="15.75" x14ac:dyDescent="0.25">
      <c r="A8" s="83" t="s">
        <v>206</v>
      </c>
      <c r="B8" s="76"/>
      <c r="C8" s="76"/>
      <c r="D8" s="76"/>
      <c r="E8" s="75" t="s">
        <v>215</v>
      </c>
      <c r="F8" s="76"/>
      <c r="G8" s="76"/>
      <c r="H8" s="76"/>
      <c r="I8" s="81"/>
    </row>
    <row r="9" spans="1:11" s="77" customFormat="1" ht="15" x14ac:dyDescent="0.25">
      <c r="A9" s="76"/>
      <c r="B9" s="76"/>
      <c r="C9" s="76"/>
      <c r="D9" s="76"/>
      <c r="E9" s="76"/>
      <c r="F9" s="76"/>
      <c r="G9" s="76"/>
      <c r="H9" s="76"/>
      <c r="I9" s="76"/>
      <c r="J9" s="81"/>
      <c r="K9" s="13"/>
    </row>
    <row r="10" spans="1:11" s="77" customFormat="1" ht="15.75" x14ac:dyDescent="0.25">
      <c r="A10" s="80" t="s">
        <v>140</v>
      </c>
      <c r="B10" s="87" t="s">
        <v>207</v>
      </c>
      <c r="C10" s="86" t="s">
        <v>208</v>
      </c>
      <c r="D10" s="76"/>
      <c r="E10" s="89" t="s">
        <v>213</v>
      </c>
      <c r="F10" s="76"/>
      <c r="G10" s="85"/>
      <c r="H10" s="76"/>
      <c r="I10" s="13"/>
    </row>
    <row r="11" spans="1:11" s="77" customFormat="1" ht="15" x14ac:dyDescent="0.25">
      <c r="A11" s="81" t="s">
        <v>209</v>
      </c>
      <c r="B11" s="88" t="s">
        <v>210</v>
      </c>
      <c r="C11" s="82" t="s">
        <v>211</v>
      </c>
      <c r="D11" s="76"/>
      <c r="E11" s="75" t="s">
        <v>216</v>
      </c>
      <c r="F11" s="76"/>
      <c r="G11" s="76"/>
      <c r="H11" s="76"/>
      <c r="I11" s="13"/>
    </row>
    <row r="12" spans="1:11" s="77" customFormat="1" ht="15" x14ac:dyDescent="0.25">
      <c r="A12" s="82" t="s">
        <v>214</v>
      </c>
      <c r="B12" s="88" t="s">
        <v>217</v>
      </c>
      <c r="C12" s="82" t="s">
        <v>212</v>
      </c>
      <c r="D12" s="76"/>
      <c r="E12" s="75" t="s">
        <v>218</v>
      </c>
      <c r="F12" s="76"/>
      <c r="G12" s="76"/>
      <c r="H12" s="76"/>
      <c r="I12" s="13"/>
    </row>
    <row r="13" spans="1:11" ht="15.75" customHeight="1" x14ac:dyDescent="0.2">
      <c r="A13" s="184" t="s">
        <v>126</v>
      </c>
      <c r="B13" s="184"/>
      <c r="C13" s="184"/>
      <c r="D13" s="184"/>
      <c r="E13" s="184"/>
      <c r="F13" s="184"/>
    </row>
    <row r="14" spans="1:11" ht="15" x14ac:dyDescent="0.2">
      <c r="A14" s="149" t="s">
        <v>121</v>
      </c>
      <c r="B14" s="149"/>
      <c r="C14" s="149" t="s">
        <v>123</v>
      </c>
      <c r="D14" s="149" t="s">
        <v>0</v>
      </c>
      <c r="E14" s="149"/>
      <c r="F14" s="149"/>
    </row>
    <row r="15" spans="1:11" ht="27.75" customHeight="1" x14ac:dyDescent="0.2">
      <c r="A15" s="149" t="s">
        <v>31</v>
      </c>
      <c r="B15" s="149" t="s">
        <v>122</v>
      </c>
      <c r="C15" s="149"/>
      <c r="D15" s="106" t="s">
        <v>205</v>
      </c>
      <c r="E15" s="106" t="s">
        <v>180</v>
      </c>
      <c r="F15" s="106" t="s">
        <v>181</v>
      </c>
    </row>
    <row r="16" spans="1:11" ht="15" x14ac:dyDescent="0.2">
      <c r="A16" s="149"/>
      <c r="B16" s="149"/>
      <c r="C16" s="149"/>
      <c r="D16" s="149" t="s">
        <v>144</v>
      </c>
      <c r="E16" s="149"/>
      <c r="F16" s="149"/>
    </row>
    <row r="17" spans="1:6" ht="15" x14ac:dyDescent="0.2">
      <c r="A17" s="176" t="s">
        <v>166</v>
      </c>
      <c r="B17" s="176"/>
      <c r="C17" s="176"/>
      <c r="D17" s="176"/>
      <c r="E17" s="176"/>
      <c r="F17" s="176"/>
    </row>
    <row r="18" spans="1:6" ht="15" x14ac:dyDescent="0.2">
      <c r="A18" s="104">
        <v>8</v>
      </c>
      <c r="B18" s="104">
        <v>1</v>
      </c>
      <c r="C18" s="46">
        <v>0.17299999999999999</v>
      </c>
      <c r="D18" s="106">
        <v>43.2</v>
      </c>
      <c r="E18" s="106"/>
      <c r="F18" s="106">
        <v>56</v>
      </c>
    </row>
    <row r="19" spans="1:6" s="78" customFormat="1" ht="15" x14ac:dyDescent="0.2">
      <c r="A19" s="121">
        <v>10</v>
      </c>
      <c r="B19" s="121">
        <v>1</v>
      </c>
      <c r="C19" s="46">
        <v>0.224</v>
      </c>
      <c r="D19" s="106"/>
      <c r="E19" s="106"/>
      <c r="F19" s="106">
        <v>60</v>
      </c>
    </row>
    <row r="20" spans="1:6" ht="15" x14ac:dyDescent="0.2">
      <c r="A20" s="104">
        <v>12</v>
      </c>
      <c r="B20" s="104">
        <v>1</v>
      </c>
      <c r="C20" s="46">
        <v>0.27100000000000002</v>
      </c>
      <c r="D20" s="106"/>
      <c r="E20" s="106">
        <v>68</v>
      </c>
      <c r="F20" s="106">
        <v>70</v>
      </c>
    </row>
    <row r="21" spans="1:6" ht="15" x14ac:dyDescent="0.2">
      <c r="A21" s="201">
        <v>16</v>
      </c>
      <c r="B21" s="104">
        <v>1</v>
      </c>
      <c r="C21" s="46">
        <v>0.54200000000000004</v>
      </c>
      <c r="D21" s="106"/>
      <c r="E21" s="106">
        <v>89</v>
      </c>
      <c r="F21" s="106">
        <v>90</v>
      </c>
    </row>
    <row r="22" spans="1:6" ht="15" x14ac:dyDescent="0.2">
      <c r="A22" s="146"/>
      <c r="B22" s="104">
        <v>1.5</v>
      </c>
      <c r="C22" s="46">
        <v>0.54200000000000004</v>
      </c>
      <c r="D22" s="106"/>
      <c r="E22" s="106">
        <v>105</v>
      </c>
      <c r="F22" s="106">
        <v>107</v>
      </c>
    </row>
    <row r="23" spans="1:6" ht="15" x14ac:dyDescent="0.2">
      <c r="A23" s="104">
        <v>18</v>
      </c>
      <c r="B23" s="104">
        <v>1.5</v>
      </c>
      <c r="C23" s="46">
        <v>0.62</v>
      </c>
      <c r="D23" s="106">
        <v>119</v>
      </c>
      <c r="E23" s="106"/>
      <c r="F23" s="106">
        <v>123</v>
      </c>
    </row>
    <row r="24" spans="1:6" ht="15" x14ac:dyDescent="0.2">
      <c r="A24" s="104">
        <v>20</v>
      </c>
      <c r="B24" s="104">
        <v>1.2</v>
      </c>
      <c r="C24" s="46">
        <v>0.56200000000000006</v>
      </c>
      <c r="D24" s="106"/>
      <c r="E24" s="106"/>
      <c r="F24" s="106">
        <v>120</v>
      </c>
    </row>
    <row r="25" spans="1:6" s="78" customFormat="1" ht="15" x14ac:dyDescent="0.2">
      <c r="A25" s="121"/>
      <c r="B25" s="121">
        <v>1.5</v>
      </c>
      <c r="C25" s="46">
        <v>0.69399999999999995</v>
      </c>
      <c r="D25" s="106"/>
      <c r="E25" s="106"/>
      <c r="F25" s="106">
        <v>137</v>
      </c>
    </row>
    <row r="26" spans="1:6" s="78" customFormat="1" ht="15" x14ac:dyDescent="0.2">
      <c r="A26" s="121"/>
      <c r="B26" s="121">
        <v>2</v>
      </c>
      <c r="C26" s="46">
        <v>0.90400000000000003</v>
      </c>
      <c r="D26" s="106"/>
      <c r="E26" s="106"/>
      <c r="F26" s="106">
        <v>178</v>
      </c>
    </row>
    <row r="27" spans="1:6" s="78" customFormat="1" ht="15" x14ac:dyDescent="0.2">
      <c r="A27" s="121">
        <v>22</v>
      </c>
      <c r="B27" s="121">
        <v>1.5</v>
      </c>
      <c r="C27" s="46">
        <v>0.77400000000000002</v>
      </c>
      <c r="D27" s="106"/>
      <c r="E27" s="106"/>
      <c r="F27" s="106">
        <v>151</v>
      </c>
    </row>
    <row r="28" spans="1:6" ht="15" x14ac:dyDescent="0.2">
      <c r="A28" s="202">
        <v>25</v>
      </c>
      <c r="B28" s="104">
        <v>1</v>
      </c>
      <c r="C28" s="46">
        <v>0.59799999999999998</v>
      </c>
      <c r="D28" s="106"/>
      <c r="E28" s="106"/>
      <c r="F28" s="106">
        <v>125</v>
      </c>
    </row>
    <row r="29" spans="1:6" s="78" customFormat="1" ht="15" x14ac:dyDescent="0.2">
      <c r="A29" s="202"/>
      <c r="B29" s="121" t="s">
        <v>228</v>
      </c>
      <c r="C29" s="46">
        <v>0.878</v>
      </c>
      <c r="D29" s="106"/>
      <c r="E29" s="106"/>
      <c r="F29" s="106">
        <v>162</v>
      </c>
    </row>
    <row r="30" spans="1:6" ht="15" x14ac:dyDescent="0.2">
      <c r="A30" s="138"/>
      <c r="B30" s="104">
        <v>1.5</v>
      </c>
      <c r="C30" s="46">
        <v>0.878</v>
      </c>
      <c r="D30" s="106"/>
      <c r="E30" s="106"/>
      <c r="F30" s="106">
        <v>185</v>
      </c>
    </row>
    <row r="31" spans="1:6" ht="15" x14ac:dyDescent="0.2">
      <c r="A31" s="138"/>
      <c r="B31" s="104">
        <v>2</v>
      </c>
      <c r="C31" s="46">
        <v>1.1459999999999999</v>
      </c>
      <c r="D31" s="106">
        <v>230</v>
      </c>
      <c r="E31" s="106"/>
      <c r="F31" s="106">
        <v>242.4</v>
      </c>
    </row>
    <row r="32" spans="1:6" s="78" customFormat="1" ht="15" x14ac:dyDescent="0.2">
      <c r="A32" s="121">
        <v>26.9</v>
      </c>
      <c r="B32" s="121">
        <v>1.5</v>
      </c>
      <c r="C32" s="46">
        <v>0.95699999999999996</v>
      </c>
      <c r="D32" s="106">
        <v>195</v>
      </c>
      <c r="E32" s="106"/>
      <c r="F32" s="106"/>
    </row>
    <row r="33" spans="1:6" ht="15" x14ac:dyDescent="0.2">
      <c r="A33" s="104"/>
      <c r="B33" s="104">
        <v>2</v>
      </c>
      <c r="C33" s="46">
        <v>1.2410000000000001</v>
      </c>
      <c r="D33" s="106"/>
      <c r="E33" s="106"/>
      <c r="F33" s="106">
        <v>262.8</v>
      </c>
    </row>
    <row r="34" spans="1:6" s="78" customFormat="1" ht="15" x14ac:dyDescent="0.2">
      <c r="A34" s="121">
        <v>28</v>
      </c>
      <c r="B34" s="121">
        <v>1</v>
      </c>
      <c r="C34" s="46">
        <v>0.67100000000000004</v>
      </c>
      <c r="D34" s="106"/>
      <c r="E34" s="106"/>
      <c r="F34" s="106">
        <v>139</v>
      </c>
    </row>
    <row r="35" spans="1:6" s="78" customFormat="1" ht="15" x14ac:dyDescent="0.2">
      <c r="A35" s="121">
        <v>30</v>
      </c>
      <c r="B35" s="121">
        <v>1</v>
      </c>
      <c r="C35" s="46">
        <v>0.72399999999999998</v>
      </c>
      <c r="D35" s="106"/>
      <c r="E35" s="106"/>
      <c r="F35" s="106">
        <v>149</v>
      </c>
    </row>
    <row r="36" spans="1:6" s="78" customFormat="1" ht="15" x14ac:dyDescent="0.2">
      <c r="A36" s="121"/>
      <c r="B36" s="121">
        <v>2</v>
      </c>
      <c r="C36" s="46">
        <v>1.4019999999999999</v>
      </c>
      <c r="D36" s="106"/>
      <c r="E36" s="106"/>
      <c r="F36" s="106">
        <v>267</v>
      </c>
    </row>
    <row r="37" spans="1:6" s="78" customFormat="1" ht="15" x14ac:dyDescent="0.2">
      <c r="A37" s="121">
        <v>32</v>
      </c>
      <c r="B37" s="121">
        <v>1.5</v>
      </c>
      <c r="C37" s="46">
        <v>1.1439999999999999</v>
      </c>
      <c r="D37" s="106">
        <v>225</v>
      </c>
      <c r="E37" s="106">
        <v>235</v>
      </c>
      <c r="F37" s="106">
        <v>241</v>
      </c>
    </row>
    <row r="38" spans="1:6" ht="15" x14ac:dyDescent="0.2">
      <c r="A38" s="104"/>
      <c r="B38" s="104">
        <v>2</v>
      </c>
      <c r="C38" s="46">
        <v>1.478</v>
      </c>
      <c r="D38" s="106">
        <v>260</v>
      </c>
      <c r="E38" s="106"/>
      <c r="F38" s="106">
        <v>295</v>
      </c>
    </row>
    <row r="39" spans="1:6" s="78" customFormat="1" ht="15" x14ac:dyDescent="0.2">
      <c r="A39" s="121"/>
      <c r="B39" s="121">
        <v>2.5</v>
      </c>
      <c r="C39" s="46">
        <v>1.847</v>
      </c>
      <c r="D39" s="106"/>
      <c r="E39" s="106"/>
      <c r="F39" s="106">
        <v>370</v>
      </c>
    </row>
    <row r="40" spans="1:6" s="78" customFormat="1" ht="15" x14ac:dyDescent="0.2">
      <c r="A40" s="121">
        <v>38</v>
      </c>
      <c r="B40" s="121">
        <v>1.2</v>
      </c>
      <c r="C40" s="46">
        <v>1.101</v>
      </c>
      <c r="D40" s="106"/>
      <c r="E40" s="106"/>
      <c r="F40" s="106">
        <v>226</v>
      </c>
    </row>
    <row r="41" spans="1:6" ht="15" x14ac:dyDescent="0.2">
      <c r="A41" s="104"/>
      <c r="B41" s="104">
        <v>1.5</v>
      </c>
      <c r="C41" s="46">
        <v>1.3640000000000001</v>
      </c>
      <c r="D41" s="106"/>
      <c r="E41" s="106">
        <v>245</v>
      </c>
      <c r="F41" s="106">
        <v>250</v>
      </c>
    </row>
    <row r="42" spans="1:6" s="78" customFormat="1" ht="15" x14ac:dyDescent="0.2">
      <c r="A42" s="121"/>
      <c r="B42" s="121">
        <v>2</v>
      </c>
      <c r="C42" s="46">
        <v>1.7909999999999999</v>
      </c>
      <c r="D42" s="106"/>
      <c r="E42" s="106"/>
      <c r="F42" s="106">
        <v>354</v>
      </c>
    </row>
    <row r="43" spans="1:6" ht="15" x14ac:dyDescent="0.2">
      <c r="A43" s="104">
        <v>38.1</v>
      </c>
      <c r="B43" s="104">
        <v>1.5</v>
      </c>
      <c r="C43" s="46">
        <v>1.367</v>
      </c>
      <c r="D43" s="106"/>
      <c r="E43" s="106"/>
      <c r="F43" s="106">
        <v>285.60000000000002</v>
      </c>
    </row>
    <row r="44" spans="1:6" s="78" customFormat="1" ht="15" x14ac:dyDescent="0.2">
      <c r="A44" s="121">
        <v>40</v>
      </c>
      <c r="B44" s="121">
        <v>1.5</v>
      </c>
      <c r="C44" s="46">
        <v>1.4419999999999999</v>
      </c>
      <c r="D44" s="106"/>
      <c r="E44" s="106"/>
      <c r="F44" s="106">
        <v>284</v>
      </c>
    </row>
    <row r="45" spans="1:6" ht="15" x14ac:dyDescent="0.2">
      <c r="A45" s="104"/>
      <c r="B45" s="104">
        <v>2</v>
      </c>
      <c r="C45" s="46">
        <v>1.8919999999999999</v>
      </c>
      <c r="D45" s="106"/>
      <c r="E45" s="106"/>
      <c r="F45" s="106">
        <v>370</v>
      </c>
    </row>
    <row r="46" spans="1:6" ht="15" x14ac:dyDescent="0.2">
      <c r="A46" s="202">
        <v>42.4</v>
      </c>
      <c r="B46" s="104">
        <v>1.5</v>
      </c>
      <c r="C46" s="46">
        <v>1.5129999999999999</v>
      </c>
      <c r="D46" s="106"/>
      <c r="E46" s="106"/>
      <c r="F46" s="106">
        <v>307</v>
      </c>
    </row>
    <row r="47" spans="1:6" ht="15" x14ac:dyDescent="0.2">
      <c r="A47" s="138"/>
      <c r="B47" s="104">
        <v>2</v>
      </c>
      <c r="C47" s="46">
        <v>2.0230000000000001</v>
      </c>
      <c r="D47" s="106"/>
      <c r="E47" s="106">
        <v>407</v>
      </c>
      <c r="F47" s="106">
        <v>415</v>
      </c>
    </row>
    <row r="48" spans="1:6" s="78" customFormat="1" ht="15" x14ac:dyDescent="0.2">
      <c r="A48" s="121">
        <v>50.8</v>
      </c>
      <c r="B48" s="121">
        <v>1.2</v>
      </c>
      <c r="C48" s="46">
        <v>1.4810000000000001</v>
      </c>
      <c r="D48" s="106"/>
      <c r="E48" s="106"/>
      <c r="F48" s="106">
        <v>302</v>
      </c>
    </row>
    <row r="49" spans="1:6" ht="15" x14ac:dyDescent="0.2">
      <c r="A49" s="104"/>
      <c r="B49" s="104">
        <v>1.5</v>
      </c>
      <c r="C49" s="46">
        <v>1.8420000000000001</v>
      </c>
      <c r="D49" s="106"/>
      <c r="E49" s="106">
        <v>326</v>
      </c>
      <c r="F49" s="106">
        <v>332</v>
      </c>
    </row>
    <row r="50" spans="1:6" s="78" customFormat="1" ht="15" x14ac:dyDescent="0.2">
      <c r="A50" s="121"/>
      <c r="B50" s="121">
        <v>2</v>
      </c>
      <c r="C50" s="46">
        <v>2.4359999999999999</v>
      </c>
      <c r="D50" s="106"/>
      <c r="E50" s="106"/>
      <c r="F50" s="106">
        <v>472</v>
      </c>
    </row>
    <row r="51" spans="1:6" s="78" customFormat="1" ht="15" x14ac:dyDescent="0.2">
      <c r="A51" s="121">
        <v>60.3</v>
      </c>
      <c r="B51" s="121">
        <v>1.5</v>
      </c>
      <c r="C51" s="46">
        <v>2.2010000000000001</v>
      </c>
      <c r="D51" s="106"/>
      <c r="E51" s="106"/>
      <c r="F51" s="106">
        <v>500</v>
      </c>
    </row>
    <row r="52" spans="1:6" s="78" customFormat="1" ht="15" x14ac:dyDescent="0.2">
      <c r="A52" s="121">
        <v>63.5</v>
      </c>
      <c r="B52" s="121">
        <v>1.5</v>
      </c>
      <c r="C52" s="46">
        <v>2.3199999999999998</v>
      </c>
      <c r="D52" s="106"/>
      <c r="E52" s="106"/>
      <c r="F52" s="106">
        <v>448</v>
      </c>
    </row>
    <row r="53" spans="1:6" s="78" customFormat="1" ht="15" x14ac:dyDescent="0.2">
      <c r="A53" s="121">
        <v>76</v>
      </c>
      <c r="B53" s="121">
        <v>1.5</v>
      </c>
      <c r="C53" s="46">
        <v>2.7829999999999999</v>
      </c>
      <c r="D53" s="106"/>
      <c r="E53" s="106"/>
      <c r="F53" s="106">
        <v>526</v>
      </c>
    </row>
    <row r="54" spans="1:6" s="78" customFormat="1" ht="15" x14ac:dyDescent="0.2">
      <c r="A54" s="121">
        <v>76.099999999999994</v>
      </c>
      <c r="B54" s="121">
        <v>2</v>
      </c>
      <c r="C54" s="46">
        <v>3.6970000000000001</v>
      </c>
      <c r="D54" s="106"/>
      <c r="E54" s="106"/>
      <c r="F54" s="106">
        <v>680</v>
      </c>
    </row>
    <row r="55" spans="1:6" ht="15" x14ac:dyDescent="0.2">
      <c r="A55" s="176" t="s">
        <v>167</v>
      </c>
      <c r="B55" s="176"/>
      <c r="C55" s="176"/>
      <c r="D55" s="176"/>
      <c r="E55" s="176"/>
      <c r="F55" s="176"/>
    </row>
    <row r="56" spans="1:6" ht="15" x14ac:dyDescent="0.2">
      <c r="A56" s="104">
        <v>8</v>
      </c>
      <c r="B56" s="104">
        <v>1</v>
      </c>
      <c r="C56" s="46">
        <v>0.17299999999999999</v>
      </c>
      <c r="D56" s="106">
        <v>70.8</v>
      </c>
      <c r="E56" s="106"/>
      <c r="F56" s="106">
        <v>72</v>
      </c>
    </row>
    <row r="57" spans="1:6" ht="15" x14ac:dyDescent="0.2">
      <c r="A57" s="104">
        <v>10</v>
      </c>
      <c r="B57" s="104">
        <v>1</v>
      </c>
      <c r="C57" s="46">
        <v>0.222</v>
      </c>
      <c r="D57" s="106">
        <v>80</v>
      </c>
      <c r="E57" s="106">
        <v>86</v>
      </c>
      <c r="F57" s="106">
        <v>87</v>
      </c>
    </row>
    <row r="58" spans="1:6" ht="15" x14ac:dyDescent="0.2">
      <c r="A58" s="104">
        <v>12</v>
      </c>
      <c r="B58" s="104">
        <v>1</v>
      </c>
      <c r="C58" s="46">
        <v>0.27400000000000002</v>
      </c>
      <c r="D58" s="106"/>
      <c r="E58" s="106"/>
      <c r="F58" s="106">
        <v>90</v>
      </c>
    </row>
    <row r="59" spans="1:6" s="78" customFormat="1" ht="15" x14ac:dyDescent="0.2">
      <c r="A59" s="121">
        <v>14</v>
      </c>
      <c r="B59" s="121">
        <v>1</v>
      </c>
      <c r="C59" s="46">
        <v>0.32100000000000001</v>
      </c>
      <c r="D59" s="106"/>
      <c r="E59" s="106">
        <v>110</v>
      </c>
      <c r="F59" s="106">
        <v>116</v>
      </c>
    </row>
    <row r="60" spans="1:6" s="78" customFormat="1" ht="15" x14ac:dyDescent="0.2">
      <c r="A60" s="121"/>
      <c r="B60" s="121">
        <v>1.5</v>
      </c>
      <c r="C60" s="46">
        <v>0.47099999999999997</v>
      </c>
      <c r="D60" s="106"/>
      <c r="E60" s="106"/>
      <c r="F60" s="106">
        <v>152</v>
      </c>
    </row>
    <row r="61" spans="1:6" ht="15" x14ac:dyDescent="0.2">
      <c r="A61" s="104">
        <v>15</v>
      </c>
      <c r="B61" s="104">
        <v>1.5</v>
      </c>
      <c r="C61" s="46">
        <v>0.504</v>
      </c>
      <c r="D61" s="106"/>
      <c r="E61" s="106"/>
      <c r="F61" s="106">
        <v>153.6</v>
      </c>
    </row>
    <row r="62" spans="1:6" s="78" customFormat="1" ht="15" x14ac:dyDescent="0.2">
      <c r="A62" s="105">
        <v>16</v>
      </c>
      <c r="B62" s="105">
        <v>1</v>
      </c>
      <c r="C62" s="46">
        <v>0.37</v>
      </c>
      <c r="D62" s="106"/>
      <c r="E62" s="106">
        <v>173</v>
      </c>
      <c r="F62" s="106">
        <v>150</v>
      </c>
    </row>
    <row r="63" spans="1:6" ht="15" x14ac:dyDescent="0.2">
      <c r="A63" s="104"/>
      <c r="B63" s="104">
        <v>1.5</v>
      </c>
      <c r="C63" s="46">
        <v>0.54</v>
      </c>
      <c r="D63" s="106">
        <v>150</v>
      </c>
      <c r="E63" s="106">
        <v>155</v>
      </c>
      <c r="F63" s="106">
        <v>156</v>
      </c>
    </row>
    <row r="64" spans="1:6" s="78" customFormat="1" ht="15" x14ac:dyDescent="0.2">
      <c r="A64" s="121"/>
      <c r="B64" s="121" t="s">
        <v>229</v>
      </c>
      <c r="C64" s="46">
        <v>0.54</v>
      </c>
      <c r="D64" s="106"/>
      <c r="E64" s="106"/>
      <c r="F64" s="106">
        <v>143</v>
      </c>
    </row>
    <row r="65" spans="1:6" ht="15" x14ac:dyDescent="0.2">
      <c r="A65" s="104">
        <v>18</v>
      </c>
      <c r="B65" s="104">
        <v>1.5</v>
      </c>
      <c r="C65" s="46">
        <v>0.61</v>
      </c>
      <c r="D65" s="106">
        <v>178.2</v>
      </c>
      <c r="E65" s="106"/>
      <c r="F65" s="106">
        <v>184</v>
      </c>
    </row>
    <row r="66" spans="1:6" s="78" customFormat="1" ht="15" x14ac:dyDescent="0.2">
      <c r="A66" s="121"/>
      <c r="B66" s="121" t="s">
        <v>229</v>
      </c>
      <c r="C66" s="46">
        <v>0.61</v>
      </c>
      <c r="D66" s="106"/>
      <c r="E66" s="106"/>
      <c r="F66" s="106">
        <v>167</v>
      </c>
    </row>
    <row r="67" spans="1:6" s="78" customFormat="1" ht="15" x14ac:dyDescent="0.2">
      <c r="A67" s="121"/>
      <c r="B67" s="121">
        <v>2</v>
      </c>
      <c r="C67" s="46">
        <v>0.80100000000000005</v>
      </c>
      <c r="D67" s="106"/>
      <c r="E67" s="106"/>
      <c r="F67" s="106">
        <v>236</v>
      </c>
    </row>
    <row r="68" spans="1:6" ht="15" x14ac:dyDescent="0.2">
      <c r="A68" s="104">
        <v>19</v>
      </c>
      <c r="B68" s="104">
        <v>1.5</v>
      </c>
      <c r="C68" s="46">
        <v>0.65400000000000003</v>
      </c>
      <c r="D68" s="106"/>
      <c r="E68" s="106"/>
      <c r="F68" s="106">
        <v>199.2</v>
      </c>
    </row>
    <row r="69" spans="1:6" ht="15" x14ac:dyDescent="0.2">
      <c r="A69" s="104">
        <v>20</v>
      </c>
      <c r="B69" s="104">
        <v>1.5</v>
      </c>
      <c r="C69" s="46">
        <v>0.68400000000000005</v>
      </c>
      <c r="D69" s="106">
        <v>194</v>
      </c>
      <c r="E69" s="106"/>
      <c r="F69" s="106">
        <v>200</v>
      </c>
    </row>
    <row r="70" spans="1:6" ht="15" x14ac:dyDescent="0.2">
      <c r="A70" s="104">
        <v>21.3</v>
      </c>
      <c r="B70" s="104">
        <v>1.5</v>
      </c>
      <c r="C70" s="46">
        <v>0.74</v>
      </c>
      <c r="D70" s="106">
        <v>224</v>
      </c>
      <c r="E70" s="106"/>
      <c r="F70" s="106"/>
    </row>
    <row r="71" spans="1:6" ht="15" x14ac:dyDescent="0.2">
      <c r="A71" s="104">
        <v>22</v>
      </c>
      <c r="B71" s="104">
        <v>1.5</v>
      </c>
      <c r="C71" s="46">
        <v>0.76600000000000001</v>
      </c>
      <c r="D71" s="106"/>
      <c r="E71" s="106">
        <v>208</v>
      </c>
      <c r="F71" s="106">
        <v>212</v>
      </c>
    </row>
    <row r="72" spans="1:6" s="78" customFormat="1" ht="15" x14ac:dyDescent="0.2">
      <c r="A72" s="121"/>
      <c r="B72" s="121">
        <v>2</v>
      </c>
      <c r="C72" s="46">
        <v>1</v>
      </c>
      <c r="D72" s="106"/>
      <c r="E72" s="106">
        <v>265</v>
      </c>
      <c r="F72" s="106">
        <v>272</v>
      </c>
    </row>
    <row r="73" spans="1:6" s="78" customFormat="1" ht="15" x14ac:dyDescent="0.2">
      <c r="A73" s="121">
        <v>25</v>
      </c>
      <c r="B73" s="121">
        <v>1</v>
      </c>
      <c r="C73" s="46">
        <v>0.60399999999999998</v>
      </c>
      <c r="D73" s="106"/>
      <c r="E73" s="106"/>
      <c r="F73" s="106">
        <v>167</v>
      </c>
    </row>
    <row r="74" spans="1:6" ht="15" x14ac:dyDescent="0.2">
      <c r="A74" s="202"/>
      <c r="B74" s="104">
        <v>1.5</v>
      </c>
      <c r="C74" s="46">
        <v>0.86799999999999999</v>
      </c>
      <c r="D74" s="106">
        <v>243</v>
      </c>
      <c r="E74" s="106"/>
      <c r="F74" s="106">
        <v>256</v>
      </c>
    </row>
    <row r="75" spans="1:6" ht="15" x14ac:dyDescent="0.2">
      <c r="A75" s="138"/>
      <c r="B75" s="104">
        <v>2</v>
      </c>
      <c r="C75" s="46">
        <v>1.1339999999999999</v>
      </c>
      <c r="D75" s="106">
        <v>320</v>
      </c>
      <c r="E75" s="106">
        <v>324</v>
      </c>
      <c r="F75" s="106">
        <v>330</v>
      </c>
    </row>
    <row r="76" spans="1:6" s="78" customFormat="1" ht="15" x14ac:dyDescent="0.2">
      <c r="A76" s="119"/>
      <c r="B76" s="121" t="s">
        <v>230</v>
      </c>
      <c r="C76" s="46">
        <v>1.1339999999999999</v>
      </c>
      <c r="D76" s="106"/>
      <c r="E76" s="106">
        <v>295</v>
      </c>
      <c r="F76" s="106"/>
    </row>
    <row r="77" spans="1:6" s="78" customFormat="1" ht="15" x14ac:dyDescent="0.2">
      <c r="A77" s="119"/>
      <c r="B77" s="121">
        <v>2.5</v>
      </c>
      <c r="C77" s="46">
        <v>1.401</v>
      </c>
      <c r="D77" s="106"/>
      <c r="E77" s="106"/>
      <c r="F77" s="106">
        <v>390</v>
      </c>
    </row>
    <row r="78" spans="1:6" ht="15" x14ac:dyDescent="0.2">
      <c r="A78" s="104">
        <v>25.4</v>
      </c>
      <c r="B78" s="104">
        <v>2</v>
      </c>
      <c r="C78" s="46">
        <v>1.1659999999999999</v>
      </c>
      <c r="D78" s="106">
        <v>216</v>
      </c>
      <c r="E78" s="106"/>
      <c r="F78" s="106"/>
    </row>
    <row r="79" spans="1:6" s="78" customFormat="1" ht="15" x14ac:dyDescent="0.2">
      <c r="A79" s="121">
        <v>26.9</v>
      </c>
      <c r="B79" s="121">
        <v>1.5</v>
      </c>
      <c r="C79" s="46">
        <v>0.95399999999999996</v>
      </c>
      <c r="D79" s="106"/>
      <c r="E79" s="106"/>
      <c r="F79" s="106">
        <v>270</v>
      </c>
    </row>
    <row r="80" spans="1:6" ht="15" x14ac:dyDescent="0.2">
      <c r="A80" s="104"/>
      <c r="B80" s="104">
        <v>2</v>
      </c>
      <c r="C80" s="46">
        <v>1.2410000000000001</v>
      </c>
      <c r="D80" s="106"/>
      <c r="E80" s="106"/>
      <c r="F80" s="106">
        <v>360</v>
      </c>
    </row>
    <row r="81" spans="1:6" ht="15" x14ac:dyDescent="0.2">
      <c r="A81" s="202">
        <v>28</v>
      </c>
      <c r="B81" s="104">
        <v>1</v>
      </c>
      <c r="C81" s="46">
        <v>0.66700000000000004</v>
      </c>
      <c r="D81" s="106">
        <v>205</v>
      </c>
      <c r="E81" s="106"/>
      <c r="F81" s="106"/>
    </row>
    <row r="82" spans="1:6" ht="15" x14ac:dyDescent="0.2">
      <c r="A82" s="138"/>
      <c r="B82" s="104">
        <v>1.5</v>
      </c>
      <c r="C82" s="46">
        <v>0.99</v>
      </c>
      <c r="D82" s="106">
        <v>310</v>
      </c>
      <c r="E82" s="106"/>
      <c r="F82" s="106"/>
    </row>
    <row r="83" spans="1:6" ht="15" x14ac:dyDescent="0.2">
      <c r="A83" s="104">
        <v>30</v>
      </c>
      <c r="B83" s="104">
        <v>1.5</v>
      </c>
      <c r="C83" s="46">
        <v>1.0649999999999999</v>
      </c>
      <c r="D83" s="106">
        <v>325</v>
      </c>
      <c r="E83" s="106"/>
      <c r="F83" s="106">
        <v>322</v>
      </c>
    </row>
    <row r="84" spans="1:6" ht="15" x14ac:dyDescent="0.2">
      <c r="A84" s="104">
        <v>32</v>
      </c>
      <c r="B84" s="104">
        <v>1.5</v>
      </c>
      <c r="C84" s="46">
        <v>1.1279999999999999</v>
      </c>
      <c r="D84" s="106">
        <v>324</v>
      </c>
      <c r="E84" s="106"/>
      <c r="F84" s="106">
        <v>330</v>
      </c>
    </row>
    <row r="85" spans="1:6" s="78" customFormat="1" ht="15" x14ac:dyDescent="0.2">
      <c r="A85" s="121"/>
      <c r="B85" s="121">
        <v>2</v>
      </c>
      <c r="C85" s="46">
        <v>1.4910000000000001</v>
      </c>
      <c r="D85" s="106">
        <v>433</v>
      </c>
      <c r="E85" s="106"/>
      <c r="F85" s="106">
        <v>446</v>
      </c>
    </row>
    <row r="86" spans="1:6" s="78" customFormat="1" ht="15" x14ac:dyDescent="0.2">
      <c r="A86" s="121"/>
      <c r="B86" s="121" t="s">
        <v>231</v>
      </c>
      <c r="C86" s="46">
        <v>1.84</v>
      </c>
      <c r="D86" s="106"/>
      <c r="E86" s="106"/>
      <c r="F86" s="106">
        <v>498</v>
      </c>
    </row>
    <row r="87" spans="1:6" ht="15" x14ac:dyDescent="0.2">
      <c r="A87" s="104">
        <v>33.700000000000003</v>
      </c>
      <c r="B87" s="104">
        <v>2</v>
      </c>
      <c r="C87" s="46">
        <v>1.5640000000000001</v>
      </c>
      <c r="D87" s="106">
        <v>353</v>
      </c>
      <c r="E87" s="106">
        <v>432</v>
      </c>
      <c r="F87" s="106">
        <v>458</v>
      </c>
    </row>
    <row r="88" spans="1:6" s="78" customFormat="1" ht="15" x14ac:dyDescent="0.2">
      <c r="A88" s="121">
        <v>35</v>
      </c>
      <c r="B88" s="121">
        <v>1.5</v>
      </c>
      <c r="C88" s="46">
        <v>1.2509999999999999</v>
      </c>
      <c r="D88" s="106"/>
      <c r="E88" s="106"/>
      <c r="F88" s="106">
        <v>407</v>
      </c>
    </row>
    <row r="89" spans="1:6" ht="15" x14ac:dyDescent="0.2">
      <c r="A89" s="104">
        <v>38</v>
      </c>
      <c r="B89" s="104">
        <v>1.5</v>
      </c>
      <c r="C89" s="46">
        <v>1.3640000000000001</v>
      </c>
      <c r="D89" s="106">
        <v>384</v>
      </c>
      <c r="E89" s="106">
        <v>392</v>
      </c>
      <c r="F89" s="106">
        <v>396</v>
      </c>
    </row>
    <row r="90" spans="1:6" s="78" customFormat="1" ht="15" x14ac:dyDescent="0.2">
      <c r="A90" s="121"/>
      <c r="B90" s="121">
        <v>2</v>
      </c>
      <c r="C90" s="46">
        <v>1.79</v>
      </c>
      <c r="D90" s="106"/>
      <c r="E90" s="106">
        <v>506</v>
      </c>
      <c r="F90" s="106">
        <v>520</v>
      </c>
    </row>
    <row r="91" spans="1:6" ht="15" x14ac:dyDescent="0.2">
      <c r="A91" s="202">
        <v>38.1</v>
      </c>
      <c r="B91" s="104">
        <v>1.5</v>
      </c>
      <c r="C91" s="46">
        <v>1.371</v>
      </c>
      <c r="D91" s="106"/>
      <c r="E91" s="106"/>
      <c r="F91" s="106">
        <v>408</v>
      </c>
    </row>
    <row r="92" spans="1:6" ht="15" x14ac:dyDescent="0.2">
      <c r="A92" s="138"/>
      <c r="B92" s="104">
        <v>2</v>
      </c>
      <c r="C92" s="46">
        <v>1.798</v>
      </c>
      <c r="D92" s="106"/>
      <c r="E92" s="106"/>
      <c r="F92" s="106">
        <v>500</v>
      </c>
    </row>
    <row r="93" spans="1:6" ht="15" x14ac:dyDescent="0.2">
      <c r="A93" s="202">
        <v>40</v>
      </c>
      <c r="B93" s="104">
        <v>1.5</v>
      </c>
      <c r="C93" s="94">
        <v>1.4239999999999999</v>
      </c>
      <c r="D93" s="106"/>
      <c r="E93" s="106"/>
      <c r="F93" s="106">
        <v>430.8</v>
      </c>
    </row>
    <row r="94" spans="1:6" ht="15" x14ac:dyDescent="0.2">
      <c r="A94" s="138"/>
      <c r="B94" s="104">
        <v>2</v>
      </c>
      <c r="C94" s="94">
        <v>1.8919999999999999</v>
      </c>
      <c r="D94" s="106"/>
      <c r="E94" s="106"/>
      <c r="F94" s="106">
        <v>552</v>
      </c>
    </row>
    <row r="95" spans="1:6" ht="15" x14ac:dyDescent="0.2">
      <c r="A95" s="202">
        <v>42.4</v>
      </c>
      <c r="B95" s="104">
        <v>1.5</v>
      </c>
      <c r="C95" s="94">
        <v>1.5129999999999999</v>
      </c>
      <c r="D95" s="106"/>
      <c r="E95" s="106"/>
      <c r="F95" s="106">
        <v>440</v>
      </c>
    </row>
    <row r="96" spans="1:6" s="78" customFormat="1" ht="15" x14ac:dyDescent="0.2">
      <c r="A96" s="202"/>
      <c r="B96" s="121" t="s">
        <v>232</v>
      </c>
      <c r="C96" s="120">
        <v>1.5129999999999999</v>
      </c>
      <c r="D96" s="106"/>
      <c r="E96" s="106"/>
      <c r="F96" s="106">
        <v>403</v>
      </c>
    </row>
    <row r="97" spans="1:6" ht="15" x14ac:dyDescent="0.2">
      <c r="A97" s="138"/>
      <c r="B97" s="104">
        <v>2</v>
      </c>
      <c r="C97" s="94">
        <v>2.0230000000000001</v>
      </c>
      <c r="D97" s="106"/>
      <c r="E97" s="106">
        <v>578</v>
      </c>
      <c r="F97" s="106">
        <v>583</v>
      </c>
    </row>
    <row r="98" spans="1:6" ht="15" x14ac:dyDescent="0.2">
      <c r="A98" s="138"/>
      <c r="B98" s="104">
        <v>2.6</v>
      </c>
      <c r="C98" s="94">
        <v>2.5830000000000002</v>
      </c>
      <c r="D98" s="106">
        <v>478</v>
      </c>
      <c r="E98" s="106"/>
      <c r="F98" s="106"/>
    </row>
    <row r="99" spans="1:6" ht="15" x14ac:dyDescent="0.2">
      <c r="A99" s="138"/>
      <c r="B99" s="104">
        <v>3</v>
      </c>
      <c r="C99" s="94">
        <v>2.944</v>
      </c>
      <c r="D99" s="106"/>
      <c r="E99" s="106">
        <v>830</v>
      </c>
      <c r="F99" s="106">
        <v>844</v>
      </c>
    </row>
    <row r="100" spans="1:6" ht="15" x14ac:dyDescent="0.2">
      <c r="A100" s="202">
        <v>48.3</v>
      </c>
      <c r="B100" s="104">
        <v>1.5</v>
      </c>
      <c r="C100" s="94">
        <v>1.7310000000000001</v>
      </c>
      <c r="D100" s="106"/>
      <c r="E100" s="106"/>
      <c r="F100" s="106">
        <v>506</v>
      </c>
    </row>
    <row r="101" spans="1:6" ht="15" x14ac:dyDescent="0.2">
      <c r="A101" s="138"/>
      <c r="B101" s="104">
        <v>2</v>
      </c>
      <c r="C101" s="94">
        <v>2.2839999999999998</v>
      </c>
      <c r="D101" s="106"/>
      <c r="E101" s="106"/>
      <c r="F101" s="106">
        <v>690</v>
      </c>
    </row>
    <row r="102" spans="1:6" ht="15" x14ac:dyDescent="0.2">
      <c r="A102" s="138"/>
      <c r="B102" s="104">
        <v>3</v>
      </c>
      <c r="C102" s="94">
        <v>3.3839999999999999</v>
      </c>
      <c r="D102" s="106">
        <v>852</v>
      </c>
      <c r="E102" s="106"/>
      <c r="F102" s="106"/>
    </row>
    <row r="103" spans="1:6" ht="15" x14ac:dyDescent="0.2">
      <c r="A103" s="104">
        <v>50</v>
      </c>
      <c r="B103" s="104">
        <v>2</v>
      </c>
      <c r="C103" s="94">
        <v>2.3679999999999999</v>
      </c>
      <c r="D103" s="106"/>
      <c r="E103" s="106">
        <v>720</v>
      </c>
      <c r="F103" s="106">
        <v>693</v>
      </c>
    </row>
    <row r="104" spans="1:6" ht="15" x14ac:dyDescent="0.2">
      <c r="A104" s="202">
        <v>50.8</v>
      </c>
      <c r="B104" s="104">
        <v>1.5</v>
      </c>
      <c r="C104" s="94">
        <v>1.8240000000000001</v>
      </c>
      <c r="D104" s="106">
        <v>460</v>
      </c>
      <c r="E104" s="106">
        <v>485</v>
      </c>
      <c r="F104" s="106">
        <v>470</v>
      </c>
    </row>
    <row r="105" spans="1:6" s="78" customFormat="1" ht="15" x14ac:dyDescent="0.2">
      <c r="A105" s="202"/>
      <c r="B105" s="121" t="s">
        <v>232</v>
      </c>
      <c r="C105" s="120">
        <v>1.8240000000000001</v>
      </c>
      <c r="D105" s="106"/>
      <c r="E105" s="106"/>
      <c r="F105" s="106">
        <v>445</v>
      </c>
    </row>
    <row r="106" spans="1:6" ht="15" x14ac:dyDescent="0.2">
      <c r="A106" s="138"/>
      <c r="B106" s="104">
        <v>2</v>
      </c>
      <c r="C106" s="94">
        <v>2.444</v>
      </c>
      <c r="D106" s="106">
        <v>627</v>
      </c>
      <c r="E106" s="106"/>
      <c r="F106" s="106">
        <v>635</v>
      </c>
    </row>
    <row r="107" spans="1:6" s="78" customFormat="1" ht="15" x14ac:dyDescent="0.2">
      <c r="A107" s="119">
        <v>54</v>
      </c>
      <c r="B107" s="121">
        <v>2</v>
      </c>
      <c r="C107" s="120">
        <v>2.5939999999999999</v>
      </c>
      <c r="D107" s="106">
        <v>826</v>
      </c>
      <c r="E107" s="106"/>
      <c r="F107" s="106"/>
    </row>
    <row r="108" spans="1:6" s="78" customFormat="1" ht="15" x14ac:dyDescent="0.2">
      <c r="A108" s="119">
        <v>57</v>
      </c>
      <c r="B108" s="121">
        <v>1.5</v>
      </c>
      <c r="C108" s="120">
        <v>2.0710000000000002</v>
      </c>
      <c r="D108" s="106">
        <v>650</v>
      </c>
      <c r="E108" s="106"/>
      <c r="F108" s="106"/>
    </row>
    <row r="109" spans="1:6" ht="15" x14ac:dyDescent="0.2">
      <c r="A109" s="104">
        <v>60.3</v>
      </c>
      <c r="B109" s="104">
        <v>1.5</v>
      </c>
      <c r="C109" s="94">
        <v>2.1960000000000002</v>
      </c>
      <c r="D109" s="106"/>
      <c r="E109" s="106"/>
      <c r="F109" s="106">
        <v>620</v>
      </c>
    </row>
    <row r="110" spans="1:6" ht="15" x14ac:dyDescent="0.2">
      <c r="A110" s="104">
        <v>63.5</v>
      </c>
      <c r="B110" s="104">
        <v>1.5</v>
      </c>
      <c r="C110" s="94">
        <v>2.294</v>
      </c>
      <c r="D110" s="106"/>
      <c r="E110" s="106">
        <v>637</v>
      </c>
      <c r="F110" s="106">
        <v>644</v>
      </c>
    </row>
    <row r="111" spans="1:6" ht="15" x14ac:dyDescent="0.2">
      <c r="A111" s="104">
        <v>70</v>
      </c>
      <c r="B111" s="104">
        <v>2</v>
      </c>
      <c r="C111" s="94">
        <v>3.3540000000000001</v>
      </c>
      <c r="D111" s="106"/>
      <c r="E111" s="106"/>
      <c r="F111" s="106">
        <v>1020</v>
      </c>
    </row>
    <row r="112" spans="1:6" s="78" customFormat="1" ht="15" x14ac:dyDescent="0.2">
      <c r="A112" s="121">
        <v>76</v>
      </c>
      <c r="B112" s="121">
        <v>1.5</v>
      </c>
      <c r="C112" s="120">
        <v>2.78</v>
      </c>
      <c r="D112" s="106"/>
      <c r="E112" s="106"/>
      <c r="F112" s="106">
        <v>773</v>
      </c>
    </row>
    <row r="113" spans="1:8" s="78" customFormat="1" ht="15" x14ac:dyDescent="0.2">
      <c r="A113" s="121">
        <v>76.2</v>
      </c>
      <c r="B113" s="121">
        <v>1.2</v>
      </c>
      <c r="C113" s="120">
        <v>2.2410000000000001</v>
      </c>
      <c r="D113" s="106"/>
      <c r="E113" s="106"/>
      <c r="F113" s="106">
        <v>624</v>
      </c>
    </row>
    <row r="114" spans="1:8" ht="15" x14ac:dyDescent="0.2">
      <c r="A114" s="104"/>
      <c r="B114" s="104">
        <v>1.5</v>
      </c>
      <c r="C114" s="94">
        <v>2.79</v>
      </c>
      <c r="D114" s="106"/>
      <c r="E114" s="106"/>
      <c r="F114" s="106">
        <v>852</v>
      </c>
    </row>
    <row r="115" spans="1:8" s="78" customFormat="1" ht="15" x14ac:dyDescent="0.2">
      <c r="A115" s="121">
        <v>76.3</v>
      </c>
      <c r="B115" s="121">
        <v>1.2</v>
      </c>
      <c r="C115" s="120">
        <v>2.25</v>
      </c>
      <c r="D115" s="106"/>
      <c r="E115" s="106"/>
      <c r="F115" s="106">
        <v>625</v>
      </c>
    </row>
    <row r="116" spans="1:8" ht="15" x14ac:dyDescent="0.2">
      <c r="A116" s="104">
        <v>88.9</v>
      </c>
      <c r="B116" s="104">
        <v>1.5</v>
      </c>
      <c r="C116" s="94">
        <v>3.2829999999999999</v>
      </c>
      <c r="D116" s="106"/>
      <c r="E116" s="106"/>
      <c r="F116" s="106">
        <v>970</v>
      </c>
    </row>
    <row r="117" spans="1:8" ht="15" x14ac:dyDescent="0.2">
      <c r="A117" s="104">
        <v>101.6</v>
      </c>
      <c r="B117" s="104">
        <v>2</v>
      </c>
      <c r="C117" s="94">
        <v>4.9130000000000003</v>
      </c>
      <c r="D117" s="106"/>
      <c r="E117" s="106"/>
      <c r="F117" s="106">
        <v>1501</v>
      </c>
    </row>
    <row r="118" spans="1:8" ht="15" x14ac:dyDescent="0.2">
      <c r="A118" s="176" t="s">
        <v>168</v>
      </c>
      <c r="B118" s="176"/>
      <c r="C118" s="176"/>
      <c r="D118" s="176"/>
      <c r="E118" s="176"/>
      <c r="F118" s="176"/>
    </row>
    <row r="119" spans="1:8" ht="15" x14ac:dyDescent="0.2">
      <c r="A119" s="47" t="s">
        <v>233</v>
      </c>
      <c r="B119" s="47" t="s">
        <v>234</v>
      </c>
      <c r="C119" s="48"/>
      <c r="D119" s="106" t="s">
        <v>235</v>
      </c>
      <c r="E119" s="106" t="s">
        <v>235</v>
      </c>
      <c r="F119" s="106" t="s">
        <v>235</v>
      </c>
    </row>
    <row r="120" spans="1:8" x14ac:dyDescent="0.2">
      <c r="A120" s="51" t="s">
        <v>173</v>
      </c>
      <c r="B120" s="54"/>
      <c r="C120" s="54"/>
      <c r="D120" s="117"/>
      <c r="E120" s="117"/>
      <c r="F120" s="117"/>
    </row>
    <row r="121" spans="1:8" x14ac:dyDescent="0.2">
      <c r="A121" s="53" t="s">
        <v>170</v>
      </c>
      <c r="B121" s="54"/>
      <c r="C121" s="54"/>
      <c r="D121" s="117"/>
      <c r="E121" s="117"/>
      <c r="F121" s="117"/>
    </row>
    <row r="122" spans="1:8" x14ac:dyDescent="0.2">
      <c r="A122" s="53" t="s">
        <v>171</v>
      </c>
      <c r="B122" s="54"/>
      <c r="C122" s="54"/>
      <c r="D122" s="117"/>
      <c r="E122" s="117"/>
      <c r="F122" s="117"/>
    </row>
    <row r="123" spans="1:8" x14ac:dyDescent="0.2">
      <c r="A123" s="53" t="s">
        <v>174</v>
      </c>
      <c r="B123" s="54"/>
      <c r="C123" s="54"/>
      <c r="D123" s="117"/>
      <c r="E123" s="117"/>
      <c r="F123" s="117"/>
    </row>
    <row r="124" spans="1:8" x14ac:dyDescent="0.2">
      <c r="A124" s="53" t="s">
        <v>172</v>
      </c>
      <c r="B124" s="54"/>
      <c r="C124" s="54"/>
      <c r="D124" s="117"/>
      <c r="E124" s="117"/>
      <c r="F124" s="117"/>
      <c r="G124" s="58"/>
      <c r="H124" s="58"/>
    </row>
    <row r="125" spans="1:8" ht="15" x14ac:dyDescent="0.25">
      <c r="A125" s="11"/>
      <c r="B125" s="12"/>
      <c r="C125" s="12"/>
      <c r="D125" s="12"/>
    </row>
    <row r="126" spans="1:8" ht="15" x14ac:dyDescent="0.25">
      <c r="A126" s="49"/>
      <c r="B126" s="12"/>
      <c r="C126" s="12"/>
      <c r="D126" s="12"/>
    </row>
    <row r="128" spans="1:8" ht="15.75" customHeight="1" x14ac:dyDescent="0.2"/>
  </sheetData>
  <mergeCells count="20">
    <mergeCell ref="A118:F118"/>
    <mergeCell ref="A95:A99"/>
    <mergeCell ref="A100:A102"/>
    <mergeCell ref="A104:A106"/>
    <mergeCell ref="A28:A31"/>
    <mergeCell ref="A46:A47"/>
    <mergeCell ref="A55:F55"/>
    <mergeCell ref="A74:A75"/>
    <mergeCell ref="A81:A82"/>
    <mergeCell ref="A91:A92"/>
    <mergeCell ref="A93:A94"/>
    <mergeCell ref="A17:F17"/>
    <mergeCell ref="A21:A22"/>
    <mergeCell ref="A13:F13"/>
    <mergeCell ref="A14:B14"/>
    <mergeCell ref="C14:C16"/>
    <mergeCell ref="D14:F14"/>
    <mergeCell ref="A15:A16"/>
    <mergeCell ref="B15:B16"/>
    <mergeCell ref="D16:F16"/>
  </mergeCells>
  <hyperlinks>
    <hyperlink ref="E8" r:id="rId1"/>
    <hyperlink ref="E11" r:id="rId2"/>
    <hyperlink ref="E12" r:id="rId3"/>
  </hyperlinks>
  <pageMargins left="0" right="0" top="0" bottom="0" header="0" footer="0"/>
  <pageSetup paperSize="9" orientation="portrait" verticalDpi="0" r:id="rId4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D60093"/>
  </sheetPr>
  <dimension ref="A1:K89"/>
  <sheetViews>
    <sheetView workbookViewId="0">
      <selection activeCell="J20" sqref="J20"/>
    </sheetView>
  </sheetViews>
  <sheetFormatPr defaultRowHeight="14.25" x14ac:dyDescent="0.2"/>
  <cols>
    <col min="1" max="1" width="23.28515625" style="2" customWidth="1"/>
    <col min="2" max="2" width="5" style="2" customWidth="1"/>
    <col min="3" max="3" width="12.28515625" style="2" bestFit="1" customWidth="1"/>
    <col min="4" max="4" width="26" style="2" customWidth="1"/>
    <col min="5" max="5" width="9.5703125" style="2" bestFit="1" customWidth="1"/>
    <col min="6" max="6" width="13.42578125" style="2" customWidth="1"/>
    <col min="7" max="7" width="9.140625" style="2" customWidth="1"/>
    <col min="8" max="16384" width="9.140625" style="2"/>
  </cols>
  <sheetData>
    <row r="1" spans="1:11" s="77" customFormat="1" x14ac:dyDescent="0.2"/>
    <row r="2" spans="1:11" s="77" customFormat="1" x14ac:dyDescent="0.2"/>
    <row r="3" spans="1:11" s="77" customFormat="1" x14ac:dyDescent="0.2"/>
    <row r="4" spans="1:11" s="77" customFormat="1" x14ac:dyDescent="0.2"/>
    <row r="5" spans="1:11" s="77" customFormat="1" ht="15.75" x14ac:dyDescent="0.25">
      <c r="D5" s="83"/>
    </row>
    <row r="6" spans="1:11" s="77" customFormat="1" x14ac:dyDescent="0.2"/>
    <row r="7" spans="1:11" s="77" customFormat="1" x14ac:dyDescent="0.2"/>
    <row r="8" spans="1:11" s="77" customFormat="1" ht="15.75" x14ac:dyDescent="0.25">
      <c r="A8" s="83" t="s">
        <v>206</v>
      </c>
      <c r="B8" s="76"/>
      <c r="C8" s="76"/>
      <c r="D8" s="76"/>
      <c r="E8" s="75" t="s">
        <v>215</v>
      </c>
      <c r="F8" s="76"/>
      <c r="G8" s="76"/>
      <c r="H8" s="76"/>
      <c r="I8" s="81"/>
    </row>
    <row r="9" spans="1:11" s="77" customFormat="1" ht="15" x14ac:dyDescent="0.25">
      <c r="A9" s="76"/>
      <c r="B9" s="76"/>
      <c r="C9" s="76"/>
      <c r="D9" s="76"/>
      <c r="E9" s="76"/>
      <c r="F9" s="76"/>
      <c r="G9" s="76"/>
      <c r="H9" s="76"/>
      <c r="I9" s="76"/>
      <c r="J9" s="81"/>
      <c r="K9" s="13"/>
    </row>
    <row r="10" spans="1:11" s="77" customFormat="1" ht="15.75" x14ac:dyDescent="0.25">
      <c r="A10" s="80" t="s">
        <v>140</v>
      </c>
      <c r="B10" s="205" t="s">
        <v>207</v>
      </c>
      <c r="C10" s="205"/>
      <c r="D10" s="86" t="s">
        <v>208</v>
      </c>
      <c r="E10" s="89" t="s">
        <v>213</v>
      </c>
      <c r="F10" s="76"/>
      <c r="G10" s="85"/>
      <c r="H10" s="76"/>
      <c r="I10" s="13"/>
    </row>
    <row r="11" spans="1:11" s="77" customFormat="1" ht="15" x14ac:dyDescent="0.25">
      <c r="A11" s="81" t="s">
        <v>209</v>
      </c>
      <c r="B11" s="206" t="s">
        <v>210</v>
      </c>
      <c r="C11" s="206"/>
      <c r="D11" s="82" t="s">
        <v>211</v>
      </c>
      <c r="E11" s="75" t="s">
        <v>216</v>
      </c>
      <c r="F11" s="76"/>
      <c r="G11" s="76"/>
      <c r="H11" s="76"/>
      <c r="I11" s="13"/>
    </row>
    <row r="12" spans="1:11" s="77" customFormat="1" ht="15" x14ac:dyDescent="0.25">
      <c r="A12" s="82" t="s">
        <v>214</v>
      </c>
      <c r="B12" s="206" t="s">
        <v>217</v>
      </c>
      <c r="C12" s="206"/>
      <c r="D12" s="82" t="s">
        <v>212</v>
      </c>
      <c r="E12" s="75" t="s">
        <v>218</v>
      </c>
      <c r="F12" s="76"/>
      <c r="G12" s="76"/>
      <c r="H12" s="76"/>
      <c r="I12" s="13"/>
    </row>
    <row r="13" spans="1:11" ht="15.75" customHeight="1" x14ac:dyDescent="0.2">
      <c r="A13" s="184" t="s">
        <v>128</v>
      </c>
      <c r="B13" s="184"/>
      <c r="C13" s="184"/>
      <c r="D13" s="184"/>
      <c r="E13" s="184"/>
      <c r="F13" s="184"/>
      <c r="G13" s="184"/>
    </row>
    <row r="14" spans="1:11" ht="15" x14ac:dyDescent="0.2">
      <c r="A14" s="149" t="s">
        <v>121</v>
      </c>
      <c r="B14" s="149"/>
      <c r="C14" s="149"/>
      <c r="D14" s="149" t="s">
        <v>141</v>
      </c>
      <c r="E14" s="149" t="s">
        <v>0</v>
      </c>
      <c r="F14" s="149"/>
      <c r="G14" s="149"/>
    </row>
    <row r="15" spans="1:11" ht="78" customHeight="1" x14ac:dyDescent="0.2">
      <c r="A15" s="149" t="s">
        <v>127</v>
      </c>
      <c r="B15" s="149"/>
      <c r="C15" s="149" t="s">
        <v>122</v>
      </c>
      <c r="D15" s="149"/>
      <c r="E15" s="99" t="s">
        <v>205</v>
      </c>
      <c r="F15" s="99" t="s">
        <v>178</v>
      </c>
      <c r="G15" s="99" t="s">
        <v>179</v>
      </c>
    </row>
    <row r="16" spans="1:11" ht="15" x14ac:dyDescent="0.2">
      <c r="A16" s="149"/>
      <c r="B16" s="149"/>
      <c r="C16" s="149"/>
      <c r="D16" s="149"/>
      <c r="E16" s="149" t="s">
        <v>145</v>
      </c>
      <c r="F16" s="149"/>
      <c r="G16" s="149"/>
    </row>
    <row r="17" spans="1:7" ht="15" x14ac:dyDescent="0.2">
      <c r="A17" s="176" t="s">
        <v>147</v>
      </c>
      <c r="B17" s="176"/>
      <c r="C17" s="176"/>
      <c r="D17" s="176"/>
      <c r="E17" s="176"/>
      <c r="F17" s="180"/>
      <c r="G17" s="180"/>
    </row>
    <row r="18" spans="1:7" s="78" customFormat="1" ht="15" x14ac:dyDescent="0.2">
      <c r="A18" s="121">
        <v>10</v>
      </c>
      <c r="B18" s="121">
        <v>10</v>
      </c>
      <c r="C18" s="121">
        <v>1</v>
      </c>
      <c r="D18" s="46">
        <v>0.32100000000000001</v>
      </c>
      <c r="E18" s="23"/>
      <c r="F18" s="23"/>
      <c r="G18" s="106">
        <v>63</v>
      </c>
    </row>
    <row r="19" spans="1:7" s="78" customFormat="1" ht="15" x14ac:dyDescent="0.2">
      <c r="A19" s="121">
        <v>15</v>
      </c>
      <c r="B19" s="121">
        <v>30</v>
      </c>
      <c r="C19" s="121">
        <v>1.5</v>
      </c>
      <c r="D19" s="46">
        <v>1.008</v>
      </c>
      <c r="E19" s="23"/>
      <c r="F19" s="23" t="s">
        <v>220</v>
      </c>
      <c r="G19" s="106">
        <v>216</v>
      </c>
    </row>
    <row r="20" spans="1:7" s="78" customFormat="1" ht="15" x14ac:dyDescent="0.2">
      <c r="A20" s="121">
        <v>20</v>
      </c>
      <c r="B20" s="121">
        <v>20</v>
      </c>
      <c r="C20" s="121">
        <v>1</v>
      </c>
      <c r="D20" s="46">
        <v>0.63100000000000001</v>
      </c>
      <c r="E20" s="23"/>
      <c r="F20" s="23">
        <v>122</v>
      </c>
      <c r="G20" s="106">
        <v>130</v>
      </c>
    </row>
    <row r="21" spans="1:7" s="78" customFormat="1" ht="15" x14ac:dyDescent="0.2">
      <c r="A21" s="121"/>
      <c r="B21" s="121"/>
      <c r="C21" s="121">
        <v>1.2</v>
      </c>
      <c r="D21" s="46">
        <v>0.76</v>
      </c>
      <c r="E21" s="23"/>
      <c r="F21" s="23">
        <v>150</v>
      </c>
      <c r="G21" s="106">
        <v>156</v>
      </c>
    </row>
    <row r="22" spans="1:7" s="78" customFormat="1" ht="15" x14ac:dyDescent="0.2">
      <c r="A22" s="121"/>
      <c r="B22" s="121"/>
      <c r="C22" s="121">
        <v>1.5</v>
      </c>
      <c r="D22" s="46">
        <v>0.95</v>
      </c>
      <c r="E22" s="23"/>
      <c r="F22" s="23"/>
      <c r="G22" s="106">
        <v>187</v>
      </c>
    </row>
    <row r="23" spans="1:7" ht="15" x14ac:dyDescent="0.2">
      <c r="A23" s="104">
        <v>20</v>
      </c>
      <c r="B23" s="104">
        <v>40</v>
      </c>
      <c r="C23" s="104">
        <v>1</v>
      </c>
      <c r="D23" s="46">
        <v>0.92800000000000005</v>
      </c>
      <c r="E23" s="23"/>
      <c r="F23" s="106">
        <v>182</v>
      </c>
      <c r="G23" s="23">
        <v>187</v>
      </c>
    </row>
    <row r="24" spans="1:7" s="78" customFormat="1" ht="15" x14ac:dyDescent="0.2">
      <c r="A24" s="121"/>
      <c r="B24" s="121"/>
      <c r="C24" s="121">
        <v>1.2</v>
      </c>
      <c r="D24" s="46">
        <v>1.1399999999999999</v>
      </c>
      <c r="E24" s="23"/>
      <c r="F24" s="106">
        <v>218</v>
      </c>
      <c r="G24" s="23"/>
    </row>
    <row r="25" spans="1:7" s="78" customFormat="1" ht="15" x14ac:dyDescent="0.2">
      <c r="A25" s="121"/>
      <c r="B25" s="121"/>
      <c r="C25" s="121">
        <v>1.5</v>
      </c>
      <c r="D25" s="46">
        <v>1.43</v>
      </c>
      <c r="E25" s="23"/>
      <c r="F25" s="106"/>
      <c r="G25" s="106">
        <v>280</v>
      </c>
    </row>
    <row r="26" spans="1:7" ht="15" x14ac:dyDescent="0.2">
      <c r="A26" s="104">
        <v>25</v>
      </c>
      <c r="B26" s="104">
        <v>25</v>
      </c>
      <c r="C26" s="104">
        <v>1</v>
      </c>
      <c r="D26" s="46">
        <v>0.79100000000000004</v>
      </c>
      <c r="E26" s="23"/>
      <c r="F26" s="106">
        <v>152</v>
      </c>
      <c r="G26" s="106" t="s">
        <v>220</v>
      </c>
    </row>
    <row r="27" spans="1:7" s="78" customFormat="1" ht="15" x14ac:dyDescent="0.2">
      <c r="A27" s="121"/>
      <c r="B27" s="121"/>
      <c r="C27" s="121">
        <v>1.2</v>
      </c>
      <c r="D27" s="46">
        <v>0.95</v>
      </c>
      <c r="E27" s="23"/>
      <c r="F27" s="106">
        <v>181</v>
      </c>
      <c r="G27" s="106">
        <v>187</v>
      </c>
    </row>
    <row r="28" spans="1:7" s="78" customFormat="1" ht="15" x14ac:dyDescent="0.2">
      <c r="A28" s="121"/>
      <c r="B28" s="121"/>
      <c r="C28" s="121">
        <v>1.5</v>
      </c>
      <c r="D28" s="46">
        <v>1.19</v>
      </c>
      <c r="E28" s="23"/>
      <c r="F28" s="106"/>
      <c r="G28" s="106">
        <v>233</v>
      </c>
    </row>
    <row r="29" spans="1:7" ht="15" x14ac:dyDescent="0.2">
      <c r="A29" s="104">
        <v>30</v>
      </c>
      <c r="B29" s="104">
        <v>30</v>
      </c>
      <c r="C29" s="104">
        <v>1</v>
      </c>
      <c r="D29" s="46">
        <v>0.92800000000000005</v>
      </c>
      <c r="E29" s="23"/>
      <c r="F29" s="106">
        <v>181</v>
      </c>
      <c r="G29" s="106">
        <v>185</v>
      </c>
    </row>
    <row r="30" spans="1:7" s="78" customFormat="1" ht="15" x14ac:dyDescent="0.2">
      <c r="A30" s="121"/>
      <c r="B30" s="121"/>
      <c r="C30" s="121">
        <v>1.2</v>
      </c>
      <c r="D30" s="46">
        <v>1.1399999999999999</v>
      </c>
      <c r="E30" s="23"/>
      <c r="F30" s="106"/>
      <c r="G30" s="106">
        <v>220</v>
      </c>
    </row>
    <row r="31" spans="1:7" s="78" customFormat="1" ht="15" x14ac:dyDescent="0.2">
      <c r="A31" s="121"/>
      <c r="B31" s="121"/>
      <c r="C31" s="121">
        <v>1.5</v>
      </c>
      <c r="D31" s="46">
        <v>1.431</v>
      </c>
      <c r="E31" s="23"/>
      <c r="F31" s="106">
        <v>271</v>
      </c>
      <c r="G31" s="106">
        <v>273</v>
      </c>
    </row>
    <row r="32" spans="1:7" ht="15" x14ac:dyDescent="0.2">
      <c r="A32" s="202">
        <v>40</v>
      </c>
      <c r="B32" s="202">
        <v>40</v>
      </c>
      <c r="C32" s="104">
        <v>1</v>
      </c>
      <c r="D32" s="46">
        <v>1.248</v>
      </c>
      <c r="E32" s="23"/>
      <c r="F32" s="106">
        <v>245</v>
      </c>
      <c r="G32" s="106">
        <v>253</v>
      </c>
    </row>
    <row r="33" spans="1:7" ht="15" x14ac:dyDescent="0.2">
      <c r="A33" s="138"/>
      <c r="B33" s="138"/>
      <c r="C33" s="104">
        <v>1.2</v>
      </c>
      <c r="D33" s="46">
        <v>1.462</v>
      </c>
      <c r="E33" s="23"/>
      <c r="F33" s="106">
        <v>300</v>
      </c>
      <c r="G33" s="106">
        <v>307</v>
      </c>
    </row>
    <row r="34" spans="1:7" ht="15" x14ac:dyDescent="0.2">
      <c r="A34" s="138"/>
      <c r="B34" s="138"/>
      <c r="C34" s="104">
        <v>1.5</v>
      </c>
      <c r="D34" s="46">
        <v>1.8129999999999999</v>
      </c>
      <c r="E34" s="23"/>
      <c r="F34" s="106">
        <v>372</v>
      </c>
      <c r="G34" s="106">
        <v>383</v>
      </c>
    </row>
    <row r="35" spans="1:7" s="78" customFormat="1" ht="15" x14ac:dyDescent="0.2">
      <c r="A35" s="119"/>
      <c r="B35" s="119"/>
      <c r="C35" s="121">
        <v>2</v>
      </c>
      <c r="D35" s="46">
        <v>2.54</v>
      </c>
      <c r="E35" s="23"/>
      <c r="F35" s="123"/>
      <c r="G35" s="106">
        <v>510</v>
      </c>
    </row>
    <row r="36" spans="1:7" ht="15" x14ac:dyDescent="0.2">
      <c r="A36" s="176" t="s">
        <v>148</v>
      </c>
      <c r="B36" s="176"/>
      <c r="C36" s="176"/>
      <c r="D36" s="176"/>
      <c r="E36" s="176"/>
      <c r="F36" s="181"/>
      <c r="G36" s="181"/>
    </row>
    <row r="37" spans="1:7" s="124" customFormat="1" ht="15" x14ac:dyDescent="0.2">
      <c r="A37" s="121">
        <v>15</v>
      </c>
      <c r="B37" s="121">
        <v>15</v>
      </c>
      <c r="C37" s="121">
        <v>1.5</v>
      </c>
      <c r="D37" s="46">
        <v>0.71</v>
      </c>
      <c r="E37" s="23"/>
      <c r="F37" s="106"/>
      <c r="G37" s="106">
        <v>210</v>
      </c>
    </row>
    <row r="38" spans="1:7" ht="15" x14ac:dyDescent="0.2">
      <c r="A38" s="201">
        <v>20</v>
      </c>
      <c r="B38" s="202">
        <v>20</v>
      </c>
      <c r="C38" s="104">
        <v>1</v>
      </c>
      <c r="D38" s="46">
        <v>0.59660000000000002</v>
      </c>
      <c r="E38" s="106"/>
      <c r="F38" s="106"/>
      <c r="G38" s="106">
        <v>187</v>
      </c>
    </row>
    <row r="39" spans="1:7" ht="15" x14ac:dyDescent="0.2">
      <c r="A39" s="203"/>
      <c r="B39" s="138"/>
      <c r="C39" s="104">
        <v>1.5</v>
      </c>
      <c r="D39" s="46">
        <v>0.87134999999999996</v>
      </c>
      <c r="E39" s="23" t="s">
        <v>220</v>
      </c>
      <c r="F39" s="106">
        <v>260</v>
      </c>
      <c r="G39" s="106">
        <v>280</v>
      </c>
    </row>
    <row r="40" spans="1:7" s="78" customFormat="1" ht="15" x14ac:dyDescent="0.2">
      <c r="A40" s="203"/>
      <c r="B40" s="121">
        <v>40</v>
      </c>
      <c r="C40" s="121">
        <v>1.2</v>
      </c>
      <c r="D40" s="46">
        <v>1.1399999999999999</v>
      </c>
      <c r="E40" s="23"/>
      <c r="F40" s="106">
        <v>325</v>
      </c>
      <c r="G40" s="106"/>
    </row>
    <row r="41" spans="1:7" ht="15" x14ac:dyDescent="0.2">
      <c r="A41" s="204"/>
      <c r="B41" s="104"/>
      <c r="C41" s="104">
        <v>1.5</v>
      </c>
      <c r="D41" s="46">
        <v>1.3680000000000001</v>
      </c>
      <c r="E41" s="23" t="s">
        <v>220</v>
      </c>
      <c r="F41" s="106">
        <v>405</v>
      </c>
      <c r="G41" s="106" t="s">
        <v>220</v>
      </c>
    </row>
    <row r="42" spans="1:7" ht="15" x14ac:dyDescent="0.2">
      <c r="A42" s="202">
        <v>25</v>
      </c>
      <c r="B42" s="202">
        <v>25</v>
      </c>
      <c r="C42" s="104">
        <v>1</v>
      </c>
      <c r="D42" s="46">
        <v>0.75360000000000005</v>
      </c>
      <c r="E42" s="23" t="s">
        <v>220</v>
      </c>
      <c r="F42" s="106">
        <v>242</v>
      </c>
      <c r="G42" s="23" t="s">
        <v>220</v>
      </c>
    </row>
    <row r="43" spans="1:7" ht="15" x14ac:dyDescent="0.2">
      <c r="A43" s="138"/>
      <c r="B43" s="138"/>
      <c r="C43" s="104">
        <v>1.5</v>
      </c>
      <c r="D43" s="46">
        <v>1.1068499999999999</v>
      </c>
      <c r="E43" s="23" t="s">
        <v>220</v>
      </c>
      <c r="F43" s="106">
        <v>325</v>
      </c>
      <c r="G43" s="106">
        <v>330</v>
      </c>
    </row>
    <row r="44" spans="1:7" s="78" customFormat="1" ht="15" x14ac:dyDescent="0.2">
      <c r="A44" s="138"/>
      <c r="B44" s="119">
        <v>50</v>
      </c>
      <c r="C44" s="121">
        <v>1</v>
      </c>
      <c r="D44" s="46">
        <v>1.19</v>
      </c>
      <c r="E44" s="23"/>
      <c r="F44" s="106"/>
      <c r="G44" s="106">
        <v>335</v>
      </c>
    </row>
    <row r="45" spans="1:7" ht="15" x14ac:dyDescent="0.2">
      <c r="A45" s="138"/>
      <c r="B45" s="121"/>
      <c r="C45" s="104">
        <v>1.5</v>
      </c>
      <c r="D45" s="46">
        <v>1.728</v>
      </c>
      <c r="E45" s="23" t="s">
        <v>220</v>
      </c>
      <c r="F45" s="23" t="s">
        <v>220</v>
      </c>
      <c r="G45" s="106">
        <v>510</v>
      </c>
    </row>
    <row r="46" spans="1:7" s="78" customFormat="1" ht="15" x14ac:dyDescent="0.2">
      <c r="A46" s="121">
        <v>30</v>
      </c>
      <c r="B46" s="121">
        <v>30</v>
      </c>
      <c r="C46" s="121">
        <v>1</v>
      </c>
      <c r="D46" s="46">
        <v>0.95</v>
      </c>
      <c r="E46" s="106"/>
      <c r="F46" s="106">
        <v>260</v>
      </c>
      <c r="G46" s="23" t="s">
        <v>220</v>
      </c>
    </row>
    <row r="47" spans="1:7" ht="15" x14ac:dyDescent="0.2">
      <c r="A47" s="202"/>
      <c r="B47" s="104"/>
      <c r="C47" s="104">
        <v>1.2</v>
      </c>
      <c r="D47" s="46">
        <v>1.1399999999999999</v>
      </c>
      <c r="E47" s="106"/>
      <c r="F47" s="106">
        <v>316</v>
      </c>
      <c r="G47" s="23">
        <v>325</v>
      </c>
    </row>
    <row r="48" spans="1:7" s="78" customFormat="1" ht="15" x14ac:dyDescent="0.2">
      <c r="A48" s="202"/>
      <c r="B48" s="121"/>
      <c r="C48" s="121">
        <v>1.5</v>
      </c>
      <c r="D48" s="46">
        <v>1.43</v>
      </c>
      <c r="E48" s="106">
        <v>360</v>
      </c>
      <c r="F48" s="106">
        <v>395</v>
      </c>
      <c r="G48" s="23">
        <v>404</v>
      </c>
    </row>
    <row r="49" spans="1:7" ht="15" x14ac:dyDescent="0.2">
      <c r="A49" s="138"/>
      <c r="B49" s="104">
        <v>50</v>
      </c>
      <c r="C49" s="104">
        <v>1.5</v>
      </c>
      <c r="D49" s="46">
        <v>1.8480000000000001</v>
      </c>
      <c r="E49" s="23"/>
      <c r="F49" s="23" t="s">
        <v>220</v>
      </c>
      <c r="G49" s="106">
        <v>595</v>
      </c>
    </row>
    <row r="50" spans="1:7" ht="15" x14ac:dyDescent="0.2">
      <c r="A50" s="138"/>
      <c r="B50" s="104">
        <v>60</v>
      </c>
      <c r="C50" s="104">
        <v>1.5</v>
      </c>
      <c r="D50" s="46">
        <v>2.14</v>
      </c>
      <c r="E50" s="23">
        <v>540</v>
      </c>
      <c r="F50" s="106">
        <v>659</v>
      </c>
      <c r="G50" s="23" t="s">
        <v>220</v>
      </c>
    </row>
    <row r="51" spans="1:7" s="78" customFormat="1" ht="15" x14ac:dyDescent="0.2">
      <c r="A51" s="119"/>
      <c r="B51" s="121"/>
      <c r="C51" s="121">
        <v>3</v>
      </c>
      <c r="D51" s="46">
        <v>4.28</v>
      </c>
      <c r="E51" s="23"/>
      <c r="F51" s="106">
        <v>1185</v>
      </c>
      <c r="G51" s="23"/>
    </row>
    <row r="52" spans="1:7" ht="15" x14ac:dyDescent="0.2">
      <c r="A52" s="202">
        <v>40</v>
      </c>
      <c r="B52" s="202">
        <v>40</v>
      </c>
      <c r="C52" s="104">
        <v>1</v>
      </c>
      <c r="D52" s="46">
        <v>1.2245999999999999</v>
      </c>
      <c r="E52" s="23"/>
      <c r="F52" s="106">
        <v>345</v>
      </c>
      <c r="G52" s="23">
        <v>350</v>
      </c>
    </row>
    <row r="53" spans="1:7" s="78" customFormat="1" ht="15" x14ac:dyDescent="0.2">
      <c r="A53" s="202"/>
      <c r="B53" s="202"/>
      <c r="C53" s="121">
        <v>1.2</v>
      </c>
      <c r="D53" s="46">
        <v>1.52</v>
      </c>
      <c r="E53" s="23"/>
      <c r="F53" s="106">
        <v>422</v>
      </c>
      <c r="G53" s="23">
        <v>430</v>
      </c>
    </row>
    <row r="54" spans="1:7" ht="15" x14ac:dyDescent="0.2">
      <c r="A54" s="138"/>
      <c r="B54" s="138"/>
      <c r="C54" s="104">
        <v>1.5</v>
      </c>
      <c r="D54" s="46">
        <v>1.81335</v>
      </c>
      <c r="E54" s="23">
        <v>460</v>
      </c>
      <c r="F54" s="106">
        <v>520</v>
      </c>
      <c r="G54" s="23">
        <v>538</v>
      </c>
    </row>
    <row r="55" spans="1:7" ht="15" x14ac:dyDescent="0.2">
      <c r="A55" s="138"/>
      <c r="B55" s="138"/>
      <c r="C55" s="104">
        <v>2</v>
      </c>
      <c r="D55" s="46">
        <v>2.3864000000000001</v>
      </c>
      <c r="E55" s="23">
        <v>638</v>
      </c>
      <c r="F55" s="106">
        <v>766</v>
      </c>
      <c r="G55" s="23" t="s">
        <v>220</v>
      </c>
    </row>
    <row r="56" spans="1:7" ht="15" x14ac:dyDescent="0.2">
      <c r="A56" s="138"/>
      <c r="B56" s="104">
        <v>60</v>
      </c>
      <c r="C56" s="104">
        <v>1.5</v>
      </c>
      <c r="D56" s="46">
        <v>2.2843499999999999</v>
      </c>
      <c r="E56" s="23">
        <v>635</v>
      </c>
      <c r="F56" s="106">
        <v>670</v>
      </c>
      <c r="G56" s="106">
        <v>700</v>
      </c>
    </row>
    <row r="57" spans="1:7" ht="15" x14ac:dyDescent="0.2">
      <c r="A57" s="138"/>
      <c r="B57" s="104">
        <v>80</v>
      </c>
      <c r="C57" s="104">
        <v>2</v>
      </c>
      <c r="D57" s="46">
        <v>3.6423999999999999</v>
      </c>
      <c r="E57" s="23" t="s">
        <v>220</v>
      </c>
      <c r="F57" s="23" t="s">
        <v>220</v>
      </c>
      <c r="G57" s="106">
        <v>1176</v>
      </c>
    </row>
    <row r="58" spans="1:7" ht="15" x14ac:dyDescent="0.2">
      <c r="A58" s="202">
        <v>50</v>
      </c>
      <c r="B58" s="202">
        <v>50</v>
      </c>
      <c r="C58" s="104">
        <v>1.5</v>
      </c>
      <c r="D58" s="46">
        <v>2.2843499999999999</v>
      </c>
      <c r="E58" s="106">
        <v>635</v>
      </c>
      <c r="F58" s="106">
        <v>670</v>
      </c>
      <c r="G58" s="23">
        <v>700</v>
      </c>
    </row>
    <row r="59" spans="1:7" ht="15" x14ac:dyDescent="0.2">
      <c r="A59" s="138"/>
      <c r="B59" s="138"/>
      <c r="C59" s="104">
        <v>2</v>
      </c>
      <c r="D59" s="46">
        <v>3.0144000000000002</v>
      </c>
      <c r="E59" s="106">
        <v>966</v>
      </c>
      <c r="F59" s="106">
        <v>966</v>
      </c>
      <c r="G59" s="23" t="s">
        <v>220</v>
      </c>
    </row>
    <row r="60" spans="1:7" ht="15" x14ac:dyDescent="0.2">
      <c r="A60" s="104">
        <v>50.8</v>
      </c>
      <c r="B60" s="104">
        <v>50.8</v>
      </c>
      <c r="C60" s="104">
        <v>1.5</v>
      </c>
      <c r="D60" s="46">
        <v>2.3660000000000001</v>
      </c>
      <c r="E60" s="23" t="s">
        <v>220</v>
      </c>
      <c r="F60" s="106">
        <v>402</v>
      </c>
      <c r="G60" s="23" t="s">
        <v>220</v>
      </c>
    </row>
    <row r="61" spans="1:7" s="78" customFormat="1" ht="15" x14ac:dyDescent="0.2">
      <c r="A61" s="121">
        <v>60</v>
      </c>
      <c r="B61" s="121">
        <v>60</v>
      </c>
      <c r="C61" s="121">
        <v>2</v>
      </c>
      <c r="D61" s="46">
        <v>3.81</v>
      </c>
      <c r="E61" s="23">
        <v>956</v>
      </c>
      <c r="F61" s="106"/>
      <c r="G61" s="23"/>
    </row>
    <row r="62" spans="1:7" s="78" customFormat="1" ht="15" x14ac:dyDescent="0.2">
      <c r="A62" s="121"/>
      <c r="B62" s="121">
        <v>80</v>
      </c>
      <c r="C62" s="121">
        <v>2</v>
      </c>
      <c r="D62" s="46">
        <v>4.4400000000000004</v>
      </c>
      <c r="E62" s="23">
        <v>1120</v>
      </c>
      <c r="F62" s="106"/>
      <c r="G62" s="23"/>
    </row>
    <row r="63" spans="1:7" s="78" customFormat="1" ht="15" x14ac:dyDescent="0.2">
      <c r="A63" s="121">
        <v>80</v>
      </c>
      <c r="B63" s="121">
        <v>80</v>
      </c>
      <c r="C63" s="121">
        <v>20</v>
      </c>
      <c r="D63" s="46">
        <v>5.08</v>
      </c>
      <c r="E63" s="23">
        <v>1300</v>
      </c>
      <c r="F63" s="106"/>
      <c r="G63" s="23">
        <v>1400</v>
      </c>
    </row>
    <row r="64" spans="1:7" s="78" customFormat="1" ht="15" x14ac:dyDescent="0.2">
      <c r="A64" s="121">
        <v>100</v>
      </c>
      <c r="B64" s="121">
        <v>50</v>
      </c>
      <c r="C64" s="121">
        <v>3</v>
      </c>
      <c r="D64" s="46">
        <v>7.14</v>
      </c>
      <c r="E64" s="23">
        <v>2910</v>
      </c>
      <c r="F64" s="106"/>
      <c r="G64" s="23"/>
    </row>
    <row r="65" spans="1:7" s="78" customFormat="1" ht="15" x14ac:dyDescent="0.2">
      <c r="A65" s="121">
        <v>120</v>
      </c>
      <c r="B65" s="121">
        <v>80</v>
      </c>
      <c r="C65" s="121">
        <v>4</v>
      </c>
      <c r="D65" s="46">
        <v>12.69</v>
      </c>
      <c r="E65" s="23">
        <v>3050</v>
      </c>
      <c r="F65" s="106"/>
      <c r="G65" s="23"/>
    </row>
    <row r="66" spans="1:7" ht="14.25" customHeight="1" x14ac:dyDescent="0.2">
      <c r="A66" s="176" t="s">
        <v>169</v>
      </c>
      <c r="B66" s="176"/>
      <c r="C66" s="176"/>
      <c r="D66" s="176"/>
      <c r="E66" s="176"/>
      <c r="F66" s="176"/>
      <c r="G66" s="176"/>
    </row>
    <row r="67" spans="1:7" ht="15" x14ac:dyDescent="0.2">
      <c r="A67" s="202">
        <v>20</v>
      </c>
      <c r="B67" s="202">
        <v>20</v>
      </c>
      <c r="C67" s="104">
        <v>1</v>
      </c>
      <c r="D67" s="46">
        <v>0.59699999999999998</v>
      </c>
      <c r="E67" s="103"/>
      <c r="F67" s="106">
        <v>124</v>
      </c>
      <c r="G67" s="103"/>
    </row>
    <row r="68" spans="1:7" s="78" customFormat="1" ht="15" x14ac:dyDescent="0.2">
      <c r="A68" s="202"/>
      <c r="B68" s="202"/>
      <c r="C68" s="121">
        <v>1.2</v>
      </c>
      <c r="D68" s="46">
        <v>0.76400000000000001</v>
      </c>
      <c r="E68" s="122"/>
      <c r="F68" s="106">
        <v>156</v>
      </c>
      <c r="G68" s="122"/>
    </row>
    <row r="69" spans="1:7" ht="15" x14ac:dyDescent="0.2">
      <c r="A69" s="138"/>
      <c r="B69" s="138"/>
      <c r="C69" s="104">
        <v>1.5</v>
      </c>
      <c r="D69" s="46">
        <v>0.95</v>
      </c>
      <c r="E69" s="103"/>
      <c r="F69" s="106">
        <v>195</v>
      </c>
      <c r="G69" s="103"/>
    </row>
    <row r="70" spans="1:7" s="78" customFormat="1" ht="15" x14ac:dyDescent="0.2">
      <c r="A70" s="138"/>
      <c r="B70" s="119"/>
      <c r="C70" s="121">
        <v>0.9</v>
      </c>
      <c r="D70" s="46">
        <v>0.86</v>
      </c>
      <c r="E70" s="122"/>
      <c r="F70" s="106">
        <v>175</v>
      </c>
      <c r="G70" s="122"/>
    </row>
    <row r="71" spans="1:7" ht="15" x14ac:dyDescent="0.2">
      <c r="A71" s="138"/>
      <c r="B71" s="202">
        <v>40</v>
      </c>
      <c r="C71" s="104">
        <v>1</v>
      </c>
      <c r="D71" s="46">
        <v>0.92800000000000005</v>
      </c>
      <c r="E71" s="103"/>
      <c r="F71" s="106">
        <v>210</v>
      </c>
      <c r="G71" s="103"/>
    </row>
    <row r="72" spans="1:7" ht="15" x14ac:dyDescent="0.2">
      <c r="A72" s="138"/>
      <c r="B72" s="138"/>
      <c r="C72" s="104">
        <v>1.2</v>
      </c>
      <c r="D72" s="46">
        <v>1.1060000000000001</v>
      </c>
      <c r="E72" s="103"/>
      <c r="F72" s="106">
        <v>235</v>
      </c>
      <c r="G72" s="103"/>
    </row>
    <row r="73" spans="1:7" ht="15" x14ac:dyDescent="0.2">
      <c r="A73" s="202">
        <v>25</v>
      </c>
      <c r="B73" s="202">
        <v>25</v>
      </c>
      <c r="C73" s="104">
        <v>1</v>
      </c>
      <c r="D73" s="46">
        <v>0.76800000000000002</v>
      </c>
      <c r="E73" s="103"/>
      <c r="F73" s="106">
        <v>165</v>
      </c>
      <c r="G73" s="103"/>
    </row>
    <row r="74" spans="1:7" s="78" customFormat="1" ht="15" x14ac:dyDescent="0.2">
      <c r="A74" s="202"/>
      <c r="B74" s="202"/>
      <c r="C74" s="121">
        <v>1.2</v>
      </c>
      <c r="D74" s="46">
        <v>0.95</v>
      </c>
      <c r="E74" s="122"/>
      <c r="F74" s="106">
        <v>192</v>
      </c>
      <c r="G74" s="122"/>
    </row>
    <row r="75" spans="1:7" ht="15" x14ac:dyDescent="0.2">
      <c r="A75" s="138"/>
      <c r="B75" s="138"/>
      <c r="C75" s="104">
        <v>1.5</v>
      </c>
      <c r="D75" s="46">
        <v>1.1279999999999999</v>
      </c>
      <c r="E75" s="103"/>
      <c r="F75" s="106">
        <v>240</v>
      </c>
      <c r="G75" s="103"/>
    </row>
    <row r="76" spans="1:7" s="78" customFormat="1" ht="15" x14ac:dyDescent="0.2">
      <c r="A76" s="119"/>
      <c r="B76" s="119">
        <v>30</v>
      </c>
      <c r="C76" s="121">
        <v>1.5</v>
      </c>
      <c r="D76" s="46">
        <v>1.31</v>
      </c>
      <c r="E76" s="122"/>
      <c r="F76" s="106">
        <v>245</v>
      </c>
      <c r="G76" s="122"/>
    </row>
    <row r="77" spans="1:7" s="78" customFormat="1" ht="15" x14ac:dyDescent="0.2">
      <c r="A77" s="119">
        <v>30</v>
      </c>
      <c r="B77" s="119">
        <v>30</v>
      </c>
      <c r="C77" s="121">
        <v>1</v>
      </c>
      <c r="D77" s="46">
        <v>0.95</v>
      </c>
      <c r="E77" s="122"/>
      <c r="F77" s="106">
        <v>185</v>
      </c>
      <c r="G77" s="122"/>
    </row>
    <row r="78" spans="1:7" s="78" customFormat="1" ht="15" x14ac:dyDescent="0.2">
      <c r="A78" s="119"/>
      <c r="B78" s="119"/>
      <c r="C78" s="121">
        <v>1.2</v>
      </c>
      <c r="D78" s="46">
        <v>1.1399999999999999</v>
      </c>
      <c r="E78" s="122"/>
      <c r="F78" s="106">
        <v>230</v>
      </c>
      <c r="G78" s="122"/>
    </row>
    <row r="79" spans="1:7" s="78" customFormat="1" ht="15" x14ac:dyDescent="0.2">
      <c r="A79" s="119">
        <v>40</v>
      </c>
      <c r="B79" s="119">
        <v>40</v>
      </c>
      <c r="C79" s="121">
        <v>0.9</v>
      </c>
      <c r="D79" s="46">
        <v>1.1399999999999999</v>
      </c>
      <c r="E79" s="122"/>
      <c r="F79" s="106">
        <v>231</v>
      </c>
      <c r="G79" s="122"/>
    </row>
    <row r="80" spans="1:7" ht="15" x14ac:dyDescent="0.2">
      <c r="A80" s="202"/>
      <c r="B80" s="202"/>
      <c r="C80" s="104">
        <v>1</v>
      </c>
      <c r="D80" s="46">
        <v>1.248</v>
      </c>
      <c r="E80" s="103"/>
      <c r="F80" s="106">
        <v>245</v>
      </c>
      <c r="G80" s="103"/>
    </row>
    <row r="81" spans="1:9" ht="15" x14ac:dyDescent="0.2">
      <c r="A81" s="138"/>
      <c r="B81" s="138"/>
      <c r="C81" s="104">
        <v>1.2</v>
      </c>
      <c r="D81" s="46">
        <v>1.462</v>
      </c>
      <c r="E81" s="103"/>
      <c r="F81" s="106">
        <v>290</v>
      </c>
      <c r="G81" s="103"/>
    </row>
    <row r="82" spans="1:9" s="78" customFormat="1" ht="15" x14ac:dyDescent="0.2">
      <c r="A82" s="138"/>
      <c r="B82" s="138"/>
      <c r="C82" s="121">
        <v>1.5</v>
      </c>
      <c r="D82" s="46">
        <v>1.8129999999999999</v>
      </c>
      <c r="E82" s="122"/>
      <c r="F82" s="106">
        <v>375</v>
      </c>
      <c r="G82" s="122"/>
    </row>
    <row r="83" spans="1:9" s="78" customFormat="1" ht="15" x14ac:dyDescent="0.2">
      <c r="A83" s="119"/>
      <c r="B83" s="119">
        <v>60</v>
      </c>
      <c r="C83" s="121">
        <v>1.5</v>
      </c>
      <c r="D83" s="46">
        <v>2.38</v>
      </c>
      <c r="E83" s="122"/>
      <c r="F83" s="106">
        <v>530</v>
      </c>
      <c r="G83" s="122"/>
    </row>
    <row r="84" spans="1:9" s="78" customFormat="1" ht="15" x14ac:dyDescent="0.2">
      <c r="A84" s="119"/>
      <c r="B84" s="119">
        <v>80</v>
      </c>
      <c r="C84" s="121">
        <v>1.2</v>
      </c>
      <c r="D84" s="46">
        <v>2.2799999999999998</v>
      </c>
      <c r="E84" s="122"/>
      <c r="F84" s="106">
        <v>515</v>
      </c>
      <c r="G84" s="122"/>
    </row>
    <row r="85" spans="1:9" x14ac:dyDescent="0.2">
      <c r="A85" s="51" t="s">
        <v>173</v>
      </c>
      <c r="B85" s="55"/>
      <c r="C85" s="55"/>
      <c r="D85" s="55"/>
      <c r="E85" s="55"/>
      <c r="F85" s="55"/>
      <c r="G85" s="55"/>
    </row>
    <row r="86" spans="1:9" x14ac:dyDescent="0.2">
      <c r="A86" s="53" t="s">
        <v>170</v>
      </c>
      <c r="B86" s="55"/>
      <c r="C86" s="55"/>
      <c r="D86" s="55"/>
      <c r="E86" s="55"/>
      <c r="F86" s="55"/>
      <c r="G86" s="55"/>
    </row>
    <row r="87" spans="1:9" x14ac:dyDescent="0.2">
      <c r="A87" s="53" t="s">
        <v>171</v>
      </c>
      <c r="B87" s="55"/>
      <c r="C87" s="55"/>
      <c r="D87" s="55"/>
      <c r="E87" s="55"/>
      <c r="F87" s="55"/>
      <c r="G87" s="55"/>
    </row>
    <row r="88" spans="1:9" x14ac:dyDescent="0.2">
      <c r="A88" s="53" t="s">
        <v>174</v>
      </c>
      <c r="B88" s="55"/>
      <c r="C88" s="55"/>
      <c r="D88" s="55"/>
      <c r="E88" s="55"/>
      <c r="F88" s="55"/>
      <c r="G88" s="55"/>
    </row>
    <row r="89" spans="1:9" x14ac:dyDescent="0.2">
      <c r="A89" s="53" t="s">
        <v>172</v>
      </c>
      <c r="B89" s="55"/>
      <c r="C89" s="55"/>
      <c r="D89" s="55"/>
      <c r="E89" s="55"/>
      <c r="F89" s="55"/>
      <c r="G89" s="55"/>
      <c r="H89" s="61"/>
      <c r="I89" s="61"/>
    </row>
  </sheetData>
  <mergeCells count="31">
    <mergeCell ref="B10:C10"/>
    <mergeCell ref="B11:C11"/>
    <mergeCell ref="B12:C12"/>
    <mergeCell ref="A73:A75"/>
    <mergeCell ref="B73:B75"/>
    <mergeCell ref="A14:C14"/>
    <mergeCell ref="A15:B16"/>
    <mergeCell ref="C15:C16"/>
    <mergeCell ref="B42:B43"/>
    <mergeCell ref="A47:A50"/>
    <mergeCell ref="A52:A57"/>
    <mergeCell ref="B52:B55"/>
    <mergeCell ref="A58:A59"/>
    <mergeCell ref="B58:B59"/>
    <mergeCell ref="A66:G66"/>
    <mergeCell ref="A80:A82"/>
    <mergeCell ref="B80:B82"/>
    <mergeCell ref="A13:G13"/>
    <mergeCell ref="A17:G17"/>
    <mergeCell ref="A32:A34"/>
    <mergeCell ref="B32:B34"/>
    <mergeCell ref="A36:G36"/>
    <mergeCell ref="A38:A41"/>
    <mergeCell ref="B38:B39"/>
    <mergeCell ref="A42:A45"/>
    <mergeCell ref="D14:D16"/>
    <mergeCell ref="E14:G14"/>
    <mergeCell ref="E16:G16"/>
    <mergeCell ref="A67:A72"/>
    <mergeCell ref="B67:B69"/>
    <mergeCell ref="B71:B72"/>
  </mergeCells>
  <hyperlinks>
    <hyperlink ref="E8" r:id="rId1"/>
    <hyperlink ref="E11" r:id="rId2"/>
    <hyperlink ref="E12" r:id="rId3"/>
  </hyperlinks>
  <pageMargins left="0" right="0" top="0" bottom="0" header="0" footer="0"/>
  <pageSetup paperSize="9" orientation="portrait" verticalDpi="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C00000"/>
  </sheetPr>
  <dimension ref="A1:L289"/>
  <sheetViews>
    <sheetView tabSelected="1" topLeftCell="A208" zoomScaleNormal="100" workbookViewId="0">
      <selection activeCell="C214" sqref="A214:XFD214"/>
    </sheetView>
  </sheetViews>
  <sheetFormatPr defaultRowHeight="15" x14ac:dyDescent="0.25"/>
  <cols>
    <col min="1" max="1" width="19.140625" style="5" customWidth="1"/>
    <col min="2" max="2" width="13.140625" style="5" bestFit="1" customWidth="1"/>
    <col min="3" max="3" width="14.140625" style="5" bestFit="1" customWidth="1"/>
    <col min="4" max="4" width="9.5703125" style="5" bestFit="1" customWidth="1"/>
    <col min="5" max="5" width="8.85546875" style="5" bestFit="1" customWidth="1"/>
    <col min="6" max="7" width="7.85546875" style="5" bestFit="1" customWidth="1"/>
    <col min="8" max="8" width="8.140625" style="5" customWidth="1"/>
    <col min="9" max="16384" width="9.140625" style="5"/>
  </cols>
  <sheetData>
    <row r="1" spans="1:11" s="77" customFormat="1" ht="14.25" x14ac:dyDescent="0.2"/>
    <row r="2" spans="1:11" s="77" customFormat="1" ht="14.25" x14ac:dyDescent="0.2"/>
    <row r="3" spans="1:11" s="77" customFormat="1" ht="14.25" x14ac:dyDescent="0.2"/>
    <row r="4" spans="1:11" s="77" customFormat="1" ht="14.25" x14ac:dyDescent="0.2"/>
    <row r="5" spans="1:11" s="77" customFormat="1" ht="15.75" x14ac:dyDescent="0.25">
      <c r="D5" s="83"/>
    </row>
    <row r="6" spans="1:11" s="77" customFormat="1" ht="14.25" x14ac:dyDescent="0.2"/>
    <row r="7" spans="1:11" s="77" customFormat="1" ht="14.25" x14ac:dyDescent="0.2"/>
    <row r="8" spans="1:11" s="77" customFormat="1" ht="15.75" x14ac:dyDescent="0.25">
      <c r="D8" s="83"/>
    </row>
    <row r="9" spans="1:11" s="77" customFormat="1" ht="15.75" x14ac:dyDescent="0.25">
      <c r="A9" s="83" t="s">
        <v>206</v>
      </c>
      <c r="B9" s="76"/>
      <c r="C9" s="76"/>
      <c r="D9" s="76"/>
      <c r="E9" s="76"/>
      <c r="F9" s="76"/>
      <c r="G9" s="75" t="s">
        <v>215</v>
      </c>
      <c r="H9" s="76"/>
      <c r="I9" s="76"/>
      <c r="J9" s="76"/>
      <c r="K9" s="81"/>
    </row>
    <row r="10" spans="1:11" s="77" customFormat="1" x14ac:dyDescent="0.25">
      <c r="A10" s="76"/>
      <c r="B10" s="76"/>
      <c r="C10" s="76"/>
      <c r="D10" s="76"/>
      <c r="E10" s="76"/>
      <c r="F10" s="76"/>
      <c r="G10" s="76"/>
      <c r="H10" s="76"/>
      <c r="I10" s="76"/>
      <c r="J10" s="81"/>
      <c r="K10" s="13"/>
    </row>
    <row r="11" spans="1:11" s="77" customFormat="1" ht="15.75" x14ac:dyDescent="0.25">
      <c r="A11" s="80" t="s">
        <v>140</v>
      </c>
      <c r="B11" s="81"/>
      <c r="C11" s="134" t="s">
        <v>207</v>
      </c>
      <c r="D11" s="134"/>
      <c r="E11" s="86" t="s">
        <v>208</v>
      </c>
      <c r="F11" s="76"/>
      <c r="G11" s="89" t="s">
        <v>213</v>
      </c>
      <c r="H11" s="76"/>
      <c r="I11" s="85"/>
      <c r="J11" s="76"/>
      <c r="K11" s="13"/>
    </row>
    <row r="12" spans="1:11" s="77" customFormat="1" x14ac:dyDescent="0.25">
      <c r="A12" s="81" t="s">
        <v>209</v>
      </c>
      <c r="B12" s="82"/>
      <c r="C12" s="133" t="s">
        <v>210</v>
      </c>
      <c r="D12" s="133"/>
      <c r="E12" s="82" t="s">
        <v>211</v>
      </c>
      <c r="F12" s="76"/>
      <c r="G12" s="75" t="s">
        <v>216</v>
      </c>
      <c r="H12" s="76"/>
      <c r="I12" s="76"/>
      <c r="J12" s="76"/>
      <c r="K12" s="13"/>
    </row>
    <row r="13" spans="1:11" s="77" customFormat="1" x14ac:dyDescent="0.25">
      <c r="A13" s="82" t="s">
        <v>214</v>
      </c>
      <c r="B13" s="82"/>
      <c r="C13" s="133" t="s">
        <v>217</v>
      </c>
      <c r="D13" s="133"/>
      <c r="E13" s="82" t="s">
        <v>212</v>
      </c>
      <c r="F13" s="76"/>
      <c r="G13" s="75" t="s">
        <v>218</v>
      </c>
      <c r="H13" s="76"/>
      <c r="I13" s="76"/>
      <c r="J13" s="76"/>
      <c r="K13" s="13"/>
    </row>
    <row r="14" spans="1:11" x14ac:dyDescent="0.25">
      <c r="A14" s="150" t="s">
        <v>21</v>
      </c>
      <c r="B14" s="150"/>
      <c r="C14" s="150"/>
      <c r="D14" s="150"/>
      <c r="E14" s="150"/>
      <c r="F14" s="150"/>
      <c r="G14" s="150"/>
      <c r="H14" s="150"/>
    </row>
    <row r="15" spans="1:11" ht="15" customHeight="1" x14ac:dyDescent="0.25">
      <c r="A15" s="149" t="s">
        <v>0</v>
      </c>
      <c r="B15" s="149" t="s">
        <v>1</v>
      </c>
      <c r="C15" s="149" t="s">
        <v>2</v>
      </c>
      <c r="D15" s="149" t="s">
        <v>129</v>
      </c>
      <c r="E15" s="149"/>
      <c r="F15" s="149"/>
      <c r="G15" s="149"/>
      <c r="H15" s="149"/>
    </row>
    <row r="16" spans="1:11" ht="30" x14ac:dyDescent="0.25">
      <c r="A16" s="149"/>
      <c r="B16" s="149"/>
      <c r="C16" s="149"/>
      <c r="D16" s="99" t="s">
        <v>3</v>
      </c>
      <c r="E16" s="99" t="s">
        <v>4</v>
      </c>
      <c r="F16" s="99" t="s">
        <v>5</v>
      </c>
      <c r="G16" s="99" t="s">
        <v>6</v>
      </c>
      <c r="H16" s="99" t="s">
        <v>7</v>
      </c>
    </row>
    <row r="17" spans="1:12" ht="15" customHeight="1" x14ac:dyDescent="0.25">
      <c r="A17" s="151" t="s">
        <v>201</v>
      </c>
      <c r="B17" s="152"/>
      <c r="C17" s="152"/>
      <c r="D17" s="153"/>
      <c r="E17" s="153"/>
      <c r="F17" s="153"/>
      <c r="G17" s="153"/>
      <c r="H17" s="154"/>
      <c r="L17" s="72"/>
    </row>
    <row r="18" spans="1:12" ht="14.25" customHeight="1" x14ac:dyDescent="0.25">
      <c r="A18" s="118" t="s">
        <v>221</v>
      </c>
      <c r="B18" s="91" t="s">
        <v>224</v>
      </c>
      <c r="C18" s="94" t="s">
        <v>225</v>
      </c>
      <c r="D18" s="159" t="s">
        <v>198</v>
      </c>
      <c r="E18" s="160"/>
      <c r="F18" s="160"/>
      <c r="G18" s="160"/>
      <c r="H18" s="161"/>
    </row>
    <row r="19" spans="1:12" ht="17.25" customHeight="1" x14ac:dyDescent="0.25">
      <c r="A19" s="118" t="s">
        <v>222</v>
      </c>
      <c r="B19" s="91" t="s">
        <v>226</v>
      </c>
      <c r="C19" s="94" t="s">
        <v>225</v>
      </c>
      <c r="D19" s="159" t="s">
        <v>198</v>
      </c>
      <c r="E19" s="160"/>
      <c r="F19" s="160"/>
      <c r="G19" s="160"/>
      <c r="H19" s="161"/>
    </row>
    <row r="20" spans="1:12" ht="20.25" customHeight="1" x14ac:dyDescent="0.25">
      <c r="A20" s="118" t="s">
        <v>223</v>
      </c>
      <c r="B20" s="91" t="s">
        <v>227</v>
      </c>
      <c r="C20" s="94" t="s">
        <v>225</v>
      </c>
      <c r="D20" s="159" t="s">
        <v>198</v>
      </c>
      <c r="E20" s="160"/>
      <c r="F20" s="160"/>
      <c r="G20" s="160"/>
      <c r="H20" s="161"/>
    </row>
    <row r="21" spans="1:12" ht="15" customHeight="1" x14ac:dyDescent="0.25">
      <c r="A21" s="135" t="s">
        <v>150</v>
      </c>
      <c r="B21" s="136"/>
      <c r="C21" s="136"/>
      <c r="D21" s="136"/>
      <c r="E21" s="136"/>
      <c r="F21" s="136"/>
      <c r="G21" s="136"/>
      <c r="H21" s="137"/>
    </row>
    <row r="22" spans="1:12" ht="28.5" customHeight="1" x14ac:dyDescent="0.25">
      <c r="A22" s="139" t="s">
        <v>182</v>
      </c>
      <c r="B22" s="155">
        <v>0.5</v>
      </c>
      <c r="C22" s="94" t="s">
        <v>8</v>
      </c>
      <c r="D22" s="106">
        <v>239</v>
      </c>
      <c r="E22" s="94">
        <f t="shared" ref="E22:E73" si="0">D22*1.03</f>
        <v>246.17000000000002</v>
      </c>
      <c r="F22" s="107">
        <f t="shared" ref="F22:F73" si="1">D22*1.05</f>
        <v>250.95000000000002</v>
      </c>
      <c r="G22" s="107">
        <f t="shared" ref="G22:G73" si="2">D22*1.1</f>
        <v>262.90000000000003</v>
      </c>
      <c r="H22" s="107">
        <f t="shared" ref="H22:H73" si="3">D22*1.2</f>
        <v>286.8</v>
      </c>
    </row>
    <row r="23" spans="1:12" ht="29.25" customHeight="1" x14ac:dyDescent="0.25">
      <c r="A23" s="140"/>
      <c r="B23" s="156"/>
      <c r="C23" s="94" t="s">
        <v>9</v>
      </c>
      <c r="D23" s="106">
        <v>239</v>
      </c>
      <c r="E23" s="107">
        <f t="shared" si="0"/>
        <v>246.17000000000002</v>
      </c>
      <c r="F23" s="107">
        <f t="shared" si="1"/>
        <v>250.95000000000002</v>
      </c>
      <c r="G23" s="107">
        <f t="shared" si="2"/>
        <v>262.90000000000003</v>
      </c>
      <c r="H23" s="107">
        <f t="shared" si="3"/>
        <v>286.8</v>
      </c>
    </row>
    <row r="24" spans="1:12" ht="28.5" customHeight="1" x14ac:dyDescent="0.25">
      <c r="A24" s="140"/>
      <c r="B24" s="155">
        <v>0.6</v>
      </c>
      <c r="C24" s="94" t="s">
        <v>8</v>
      </c>
      <c r="D24" s="106">
        <v>239</v>
      </c>
      <c r="E24" s="107">
        <f t="shared" si="0"/>
        <v>246.17000000000002</v>
      </c>
      <c r="F24" s="107">
        <f t="shared" si="1"/>
        <v>250.95000000000002</v>
      </c>
      <c r="G24" s="107">
        <f t="shared" si="2"/>
        <v>262.90000000000003</v>
      </c>
      <c r="H24" s="107">
        <f t="shared" si="3"/>
        <v>286.8</v>
      </c>
    </row>
    <row r="25" spans="1:12" ht="27.75" customHeight="1" x14ac:dyDescent="0.25">
      <c r="A25" s="140"/>
      <c r="B25" s="156"/>
      <c r="C25" s="94" t="s">
        <v>9</v>
      </c>
      <c r="D25" s="106">
        <v>239</v>
      </c>
      <c r="E25" s="107">
        <f>D25*1.03</f>
        <v>246.17000000000002</v>
      </c>
      <c r="F25" s="107">
        <f>D25*1.05</f>
        <v>250.95000000000002</v>
      </c>
      <c r="G25" s="107">
        <f>D25*1.1</f>
        <v>262.90000000000003</v>
      </c>
      <c r="H25" s="107">
        <f>D25*1.2</f>
        <v>286.8</v>
      </c>
    </row>
    <row r="26" spans="1:12" ht="15" customHeight="1" x14ac:dyDescent="0.25">
      <c r="A26" s="140"/>
      <c r="B26" s="138"/>
      <c r="C26" s="94" t="s">
        <v>8</v>
      </c>
      <c r="D26" s="106">
        <v>235</v>
      </c>
      <c r="E26" s="107">
        <f t="shared" si="0"/>
        <v>242.05</v>
      </c>
      <c r="F26" s="107">
        <f t="shared" si="1"/>
        <v>246.75</v>
      </c>
      <c r="G26" s="107">
        <f t="shared" si="2"/>
        <v>258.5</v>
      </c>
      <c r="H26" s="107">
        <f t="shared" si="3"/>
        <v>282</v>
      </c>
    </row>
    <row r="27" spans="1:12" ht="15" customHeight="1" x14ac:dyDescent="0.25">
      <c r="A27" s="140"/>
      <c r="B27" s="138"/>
      <c r="C27" s="94" t="s">
        <v>9</v>
      </c>
      <c r="D27" s="106">
        <v>235</v>
      </c>
      <c r="E27" s="107">
        <f t="shared" si="0"/>
        <v>242.05</v>
      </c>
      <c r="F27" s="107">
        <f t="shared" si="1"/>
        <v>246.75</v>
      </c>
      <c r="G27" s="107">
        <f t="shared" si="2"/>
        <v>258.5</v>
      </c>
      <c r="H27" s="107">
        <f t="shared" si="3"/>
        <v>282</v>
      </c>
    </row>
    <row r="28" spans="1:12" ht="28.5" customHeight="1" x14ac:dyDescent="0.25">
      <c r="A28" s="140"/>
      <c r="B28" s="138"/>
      <c r="C28" s="94" t="s">
        <v>10</v>
      </c>
      <c r="D28" s="106">
        <v>235</v>
      </c>
      <c r="E28" s="108">
        <f t="shared" si="0"/>
        <v>242.05</v>
      </c>
      <c r="F28" s="107">
        <f t="shared" si="1"/>
        <v>246.75</v>
      </c>
      <c r="G28" s="107">
        <f t="shared" si="2"/>
        <v>258.5</v>
      </c>
      <c r="H28" s="107">
        <f t="shared" si="3"/>
        <v>282</v>
      </c>
    </row>
    <row r="29" spans="1:12" ht="15" customHeight="1" x14ac:dyDescent="0.25">
      <c r="A29" s="140"/>
      <c r="B29" s="155">
        <v>1</v>
      </c>
      <c r="C29" s="94" t="s">
        <v>8</v>
      </c>
      <c r="D29" s="106">
        <v>234</v>
      </c>
      <c r="E29" s="107">
        <f t="shared" si="0"/>
        <v>241.02</v>
      </c>
      <c r="F29" s="107">
        <f t="shared" si="1"/>
        <v>245.70000000000002</v>
      </c>
      <c r="G29" s="107">
        <f t="shared" si="2"/>
        <v>257.40000000000003</v>
      </c>
      <c r="H29" s="107">
        <f t="shared" si="3"/>
        <v>280.8</v>
      </c>
    </row>
    <row r="30" spans="1:12" ht="15" customHeight="1" x14ac:dyDescent="0.25">
      <c r="A30" s="140"/>
      <c r="B30" s="148"/>
      <c r="C30" s="94" t="s">
        <v>194</v>
      </c>
      <c r="D30" s="106">
        <v>234</v>
      </c>
      <c r="E30" s="107">
        <f t="shared" si="0"/>
        <v>241.02</v>
      </c>
      <c r="F30" s="107">
        <f t="shared" si="1"/>
        <v>245.70000000000002</v>
      </c>
      <c r="G30" s="107">
        <f t="shared" si="2"/>
        <v>257.40000000000003</v>
      </c>
      <c r="H30" s="107">
        <f t="shared" si="3"/>
        <v>280.8</v>
      </c>
    </row>
    <row r="31" spans="1:12" ht="15" customHeight="1" x14ac:dyDescent="0.25">
      <c r="A31" s="140"/>
      <c r="B31" s="148"/>
      <c r="C31" s="94" t="s">
        <v>9</v>
      </c>
      <c r="D31" s="106">
        <v>234</v>
      </c>
      <c r="E31" s="107">
        <f t="shared" si="0"/>
        <v>241.02</v>
      </c>
      <c r="F31" s="107">
        <f t="shared" si="1"/>
        <v>245.70000000000002</v>
      </c>
      <c r="G31" s="107">
        <f t="shared" si="2"/>
        <v>257.40000000000003</v>
      </c>
      <c r="H31" s="107">
        <f t="shared" si="3"/>
        <v>280.8</v>
      </c>
    </row>
    <row r="32" spans="1:12" ht="15" customHeight="1" x14ac:dyDescent="0.25">
      <c r="A32" s="140"/>
      <c r="B32" s="146"/>
      <c r="C32" s="94" t="s">
        <v>10</v>
      </c>
      <c r="D32" s="106">
        <v>234</v>
      </c>
      <c r="E32" s="107">
        <f t="shared" si="0"/>
        <v>241.02</v>
      </c>
      <c r="F32" s="107">
        <f t="shared" si="1"/>
        <v>245.70000000000002</v>
      </c>
      <c r="G32" s="107">
        <f t="shared" si="2"/>
        <v>257.40000000000003</v>
      </c>
      <c r="H32" s="107">
        <f t="shared" si="3"/>
        <v>280.8</v>
      </c>
    </row>
    <row r="33" spans="1:10" ht="15" customHeight="1" x14ac:dyDescent="0.25">
      <c r="A33" s="140"/>
      <c r="B33" s="138"/>
      <c r="C33" s="94" t="s">
        <v>8</v>
      </c>
      <c r="D33" s="106">
        <v>232</v>
      </c>
      <c r="E33" s="107">
        <f t="shared" si="0"/>
        <v>238.96</v>
      </c>
      <c r="F33" s="107">
        <f t="shared" si="1"/>
        <v>243.60000000000002</v>
      </c>
      <c r="G33" s="107">
        <f t="shared" si="2"/>
        <v>255.20000000000002</v>
      </c>
      <c r="H33" s="107">
        <f t="shared" si="3"/>
        <v>278.39999999999998</v>
      </c>
    </row>
    <row r="34" spans="1:10" ht="15" customHeight="1" x14ac:dyDescent="0.25">
      <c r="A34" s="140"/>
      <c r="B34" s="138"/>
      <c r="C34" s="94" t="s">
        <v>9</v>
      </c>
      <c r="D34" s="106">
        <v>232</v>
      </c>
      <c r="E34" s="107">
        <f t="shared" si="0"/>
        <v>238.96</v>
      </c>
      <c r="F34" s="107">
        <f t="shared" si="1"/>
        <v>243.60000000000002</v>
      </c>
      <c r="G34" s="107">
        <f t="shared" si="2"/>
        <v>255.20000000000002</v>
      </c>
      <c r="H34" s="107">
        <f t="shared" si="3"/>
        <v>278.39999999999998</v>
      </c>
    </row>
    <row r="35" spans="1:10" ht="15" customHeight="1" x14ac:dyDescent="0.25">
      <c r="A35" s="140"/>
      <c r="B35" s="95">
        <v>1.4</v>
      </c>
      <c r="C35" s="94" t="s">
        <v>8</v>
      </c>
      <c r="D35" s="106">
        <v>232</v>
      </c>
      <c r="E35" s="107">
        <f t="shared" si="0"/>
        <v>238.96</v>
      </c>
      <c r="F35" s="107">
        <f t="shared" si="1"/>
        <v>243.60000000000002</v>
      </c>
      <c r="G35" s="107">
        <f t="shared" si="2"/>
        <v>255.20000000000002</v>
      </c>
      <c r="H35" s="107">
        <f t="shared" si="3"/>
        <v>278.39999999999998</v>
      </c>
    </row>
    <row r="36" spans="1:10" ht="15" customHeight="1" x14ac:dyDescent="0.25">
      <c r="A36" s="140"/>
      <c r="B36" s="157"/>
      <c r="C36" s="94" t="s">
        <v>8</v>
      </c>
      <c r="D36" s="106">
        <v>231</v>
      </c>
      <c r="E36" s="107">
        <f t="shared" si="0"/>
        <v>237.93</v>
      </c>
      <c r="F36" s="107">
        <f t="shared" si="1"/>
        <v>242.55</v>
      </c>
      <c r="G36" s="107">
        <f t="shared" si="2"/>
        <v>254.10000000000002</v>
      </c>
      <c r="H36" s="107">
        <f t="shared" si="3"/>
        <v>277.2</v>
      </c>
    </row>
    <row r="37" spans="1:10" ht="21.75" customHeight="1" x14ac:dyDescent="0.25">
      <c r="A37" s="140"/>
      <c r="B37" s="157"/>
      <c r="C37" s="94" t="s">
        <v>9</v>
      </c>
      <c r="D37" s="106">
        <v>231</v>
      </c>
      <c r="E37" s="107">
        <f t="shared" si="0"/>
        <v>237.93</v>
      </c>
      <c r="F37" s="107">
        <f t="shared" si="1"/>
        <v>242.55</v>
      </c>
      <c r="G37" s="107">
        <f t="shared" si="2"/>
        <v>254.10000000000002</v>
      </c>
      <c r="H37" s="107">
        <f t="shared" si="3"/>
        <v>277.2</v>
      </c>
    </row>
    <row r="38" spans="1:10" ht="15" customHeight="1" x14ac:dyDescent="0.25">
      <c r="A38" s="140"/>
      <c r="B38" s="156"/>
      <c r="C38" s="94" t="s">
        <v>10</v>
      </c>
      <c r="D38" s="106">
        <v>231</v>
      </c>
      <c r="E38" s="107">
        <f t="shared" si="0"/>
        <v>237.93</v>
      </c>
      <c r="F38" s="107">
        <f t="shared" si="1"/>
        <v>242.55</v>
      </c>
      <c r="G38" s="107">
        <f t="shared" si="2"/>
        <v>254.10000000000002</v>
      </c>
      <c r="H38" s="107">
        <f t="shared" si="3"/>
        <v>277.2</v>
      </c>
    </row>
    <row r="39" spans="1:10" ht="15" customHeight="1" x14ac:dyDescent="0.25">
      <c r="A39" s="140"/>
      <c r="B39" s="155">
        <v>2</v>
      </c>
      <c r="C39" s="94" t="s">
        <v>8</v>
      </c>
      <c r="D39" s="106">
        <v>230</v>
      </c>
      <c r="E39" s="107">
        <f t="shared" si="0"/>
        <v>236.9</v>
      </c>
      <c r="F39" s="107">
        <f t="shared" si="1"/>
        <v>241.5</v>
      </c>
      <c r="G39" s="107">
        <f t="shared" si="2"/>
        <v>253.00000000000003</v>
      </c>
      <c r="H39" s="107">
        <f t="shared" si="3"/>
        <v>276</v>
      </c>
    </row>
    <row r="40" spans="1:10" ht="15" customHeight="1" x14ac:dyDescent="0.25">
      <c r="A40" s="140"/>
      <c r="B40" s="148"/>
      <c r="C40" s="94" t="s">
        <v>9</v>
      </c>
      <c r="D40" s="106">
        <v>230</v>
      </c>
      <c r="E40" s="107">
        <f t="shared" si="0"/>
        <v>236.9</v>
      </c>
      <c r="F40" s="107">
        <f t="shared" si="1"/>
        <v>241.5</v>
      </c>
      <c r="G40" s="107">
        <f t="shared" si="2"/>
        <v>253.00000000000003</v>
      </c>
      <c r="H40" s="107">
        <f t="shared" si="3"/>
        <v>276</v>
      </c>
      <c r="J40" s="79"/>
    </row>
    <row r="41" spans="1:10" x14ac:dyDescent="0.25">
      <c r="A41" s="140"/>
      <c r="B41" s="146"/>
      <c r="C41" s="94" t="s">
        <v>10</v>
      </c>
      <c r="D41" s="106">
        <v>230</v>
      </c>
      <c r="E41" s="107">
        <f t="shared" si="0"/>
        <v>236.9</v>
      </c>
      <c r="F41" s="107">
        <f t="shared" si="1"/>
        <v>241.5</v>
      </c>
      <c r="G41" s="107">
        <f t="shared" si="2"/>
        <v>253.00000000000003</v>
      </c>
      <c r="H41" s="107">
        <f t="shared" si="3"/>
        <v>276</v>
      </c>
    </row>
    <row r="42" spans="1:10" x14ac:dyDescent="0.25">
      <c r="A42" s="140"/>
      <c r="B42" s="71">
        <v>2.5</v>
      </c>
      <c r="C42" s="94" t="s">
        <v>10</v>
      </c>
      <c r="D42" s="106">
        <v>230</v>
      </c>
      <c r="E42" s="107">
        <f>D42*1.03</f>
        <v>236.9</v>
      </c>
      <c r="F42" s="107">
        <f>D42*1.05</f>
        <v>241.5</v>
      </c>
      <c r="G42" s="107">
        <f>D42*1.1</f>
        <v>253.00000000000003</v>
      </c>
      <c r="H42" s="107">
        <f>D42*1.2</f>
        <v>276</v>
      </c>
    </row>
    <row r="43" spans="1:10" x14ac:dyDescent="0.25">
      <c r="A43" s="140"/>
      <c r="B43" s="158">
        <v>3</v>
      </c>
      <c r="C43" s="94" t="s">
        <v>8</v>
      </c>
      <c r="D43" s="106">
        <v>230</v>
      </c>
      <c r="E43" s="107">
        <f t="shared" si="0"/>
        <v>236.9</v>
      </c>
      <c r="F43" s="107">
        <f t="shared" si="1"/>
        <v>241.5</v>
      </c>
      <c r="G43" s="107">
        <f t="shared" si="2"/>
        <v>253.00000000000003</v>
      </c>
      <c r="H43" s="107">
        <f t="shared" si="3"/>
        <v>276</v>
      </c>
    </row>
    <row r="44" spans="1:10" x14ac:dyDescent="0.25">
      <c r="A44" s="140"/>
      <c r="B44" s="138"/>
      <c r="C44" s="94" t="s">
        <v>9</v>
      </c>
      <c r="D44" s="106">
        <v>230</v>
      </c>
      <c r="E44" s="107">
        <f t="shared" si="0"/>
        <v>236.9</v>
      </c>
      <c r="F44" s="107">
        <f t="shared" si="1"/>
        <v>241.5</v>
      </c>
      <c r="G44" s="107">
        <f t="shared" si="2"/>
        <v>253.00000000000003</v>
      </c>
      <c r="H44" s="107">
        <f t="shared" si="3"/>
        <v>276</v>
      </c>
    </row>
    <row r="45" spans="1:10" x14ac:dyDescent="0.25">
      <c r="A45" s="140"/>
      <c r="B45" s="138"/>
      <c r="C45" s="94" t="s">
        <v>10</v>
      </c>
      <c r="D45" s="106">
        <v>230</v>
      </c>
      <c r="E45" s="107">
        <f t="shared" si="0"/>
        <v>236.9</v>
      </c>
      <c r="F45" s="107">
        <f t="shared" si="1"/>
        <v>241.5</v>
      </c>
      <c r="G45" s="107">
        <f t="shared" si="2"/>
        <v>253.00000000000003</v>
      </c>
      <c r="H45" s="107">
        <f t="shared" si="3"/>
        <v>276</v>
      </c>
    </row>
    <row r="46" spans="1:10" ht="28.5" x14ac:dyDescent="0.25">
      <c r="A46" s="140"/>
      <c r="B46" s="138"/>
      <c r="C46" s="94" t="s">
        <v>16</v>
      </c>
      <c r="D46" s="106">
        <v>230</v>
      </c>
      <c r="E46" s="107">
        <f t="shared" si="0"/>
        <v>236.9</v>
      </c>
      <c r="F46" s="107">
        <f t="shared" si="1"/>
        <v>241.5</v>
      </c>
      <c r="G46" s="107">
        <f t="shared" si="2"/>
        <v>253.00000000000003</v>
      </c>
      <c r="H46" s="107">
        <f t="shared" si="3"/>
        <v>276</v>
      </c>
    </row>
    <row r="47" spans="1:10" x14ac:dyDescent="0.25">
      <c r="A47" s="140"/>
      <c r="B47" s="138"/>
      <c r="C47" s="94" t="s">
        <v>15</v>
      </c>
      <c r="D47" s="106">
        <v>230</v>
      </c>
      <c r="E47" s="107">
        <f t="shared" si="0"/>
        <v>236.9</v>
      </c>
      <c r="F47" s="107">
        <f t="shared" si="1"/>
        <v>241.5</v>
      </c>
      <c r="G47" s="107">
        <f t="shared" si="2"/>
        <v>253.00000000000003</v>
      </c>
      <c r="H47" s="107">
        <f t="shared" si="3"/>
        <v>276</v>
      </c>
    </row>
    <row r="48" spans="1:10" x14ac:dyDescent="0.25">
      <c r="A48" s="140"/>
      <c r="B48" s="155">
        <v>4</v>
      </c>
      <c r="C48" s="94" t="s">
        <v>10</v>
      </c>
      <c r="D48" s="106">
        <v>230</v>
      </c>
      <c r="E48" s="107">
        <f>D48*1.03</f>
        <v>236.9</v>
      </c>
      <c r="F48" s="107">
        <f>D48*1.05</f>
        <v>241.5</v>
      </c>
      <c r="G48" s="107">
        <f>D48*1.1</f>
        <v>253.00000000000003</v>
      </c>
      <c r="H48" s="107">
        <f>D48*1.2</f>
        <v>276</v>
      </c>
    </row>
    <row r="49" spans="1:8" x14ac:dyDescent="0.25">
      <c r="A49" s="140"/>
      <c r="B49" s="156"/>
      <c r="C49" s="94" t="s">
        <v>15</v>
      </c>
      <c r="D49" s="106">
        <v>230</v>
      </c>
      <c r="E49" s="107">
        <f t="shared" si="0"/>
        <v>236.9</v>
      </c>
      <c r="F49" s="107">
        <f t="shared" si="1"/>
        <v>241.5</v>
      </c>
      <c r="G49" s="107">
        <f t="shared" si="2"/>
        <v>253.00000000000003</v>
      </c>
      <c r="H49" s="107">
        <f t="shared" si="3"/>
        <v>276</v>
      </c>
    </row>
    <row r="50" spans="1:8" x14ac:dyDescent="0.25">
      <c r="A50" s="140"/>
      <c r="B50" s="95">
        <v>5</v>
      </c>
      <c r="C50" s="94" t="s">
        <v>10</v>
      </c>
      <c r="D50" s="106">
        <v>230</v>
      </c>
      <c r="E50" s="107">
        <f t="shared" si="0"/>
        <v>236.9</v>
      </c>
      <c r="F50" s="107">
        <f t="shared" si="1"/>
        <v>241.5</v>
      </c>
      <c r="G50" s="107">
        <f t="shared" si="2"/>
        <v>253.00000000000003</v>
      </c>
      <c r="H50" s="107">
        <f t="shared" si="3"/>
        <v>276</v>
      </c>
    </row>
    <row r="51" spans="1:8" x14ac:dyDescent="0.25">
      <c r="A51" s="140"/>
      <c r="B51" s="155">
        <v>6</v>
      </c>
      <c r="C51" s="94" t="s">
        <v>10</v>
      </c>
      <c r="D51" s="106">
        <v>230</v>
      </c>
      <c r="E51" s="107">
        <f t="shared" si="0"/>
        <v>236.9</v>
      </c>
      <c r="F51" s="107">
        <f t="shared" si="1"/>
        <v>241.5</v>
      </c>
      <c r="G51" s="107">
        <f t="shared" si="2"/>
        <v>253.00000000000003</v>
      </c>
      <c r="H51" s="107">
        <f t="shared" si="3"/>
        <v>276</v>
      </c>
    </row>
    <row r="52" spans="1:8" x14ac:dyDescent="0.25">
      <c r="A52" s="141"/>
      <c r="B52" s="146"/>
      <c r="C52" s="94" t="s">
        <v>15</v>
      </c>
      <c r="D52" s="106">
        <v>230</v>
      </c>
      <c r="E52" s="107">
        <f t="shared" si="0"/>
        <v>236.9</v>
      </c>
      <c r="F52" s="107">
        <f t="shared" si="1"/>
        <v>241.5</v>
      </c>
      <c r="G52" s="107">
        <f t="shared" si="2"/>
        <v>253.00000000000003</v>
      </c>
      <c r="H52" s="107">
        <f t="shared" si="3"/>
        <v>276</v>
      </c>
    </row>
    <row r="53" spans="1:8" x14ac:dyDescent="0.25">
      <c r="A53" s="139" t="s">
        <v>186</v>
      </c>
      <c r="B53" s="95">
        <v>1.5</v>
      </c>
      <c r="C53" s="94" t="s">
        <v>10</v>
      </c>
      <c r="D53" s="106">
        <v>228</v>
      </c>
      <c r="E53" s="107">
        <f t="shared" si="0"/>
        <v>234.84</v>
      </c>
      <c r="F53" s="107">
        <f t="shared" si="1"/>
        <v>239.4</v>
      </c>
      <c r="G53" s="107">
        <f t="shared" si="2"/>
        <v>250.8</v>
      </c>
      <c r="H53" s="107">
        <f t="shared" si="3"/>
        <v>273.59999999999997</v>
      </c>
    </row>
    <row r="54" spans="1:8" x14ac:dyDescent="0.25">
      <c r="A54" s="141"/>
      <c r="B54" s="95">
        <v>2</v>
      </c>
      <c r="C54" s="94" t="s">
        <v>8</v>
      </c>
      <c r="D54" s="106">
        <v>226</v>
      </c>
      <c r="E54" s="107">
        <f t="shared" si="0"/>
        <v>232.78</v>
      </c>
      <c r="F54" s="107">
        <f t="shared" si="1"/>
        <v>237.3</v>
      </c>
      <c r="G54" s="107">
        <f t="shared" si="2"/>
        <v>248.60000000000002</v>
      </c>
      <c r="H54" s="107">
        <f t="shared" si="3"/>
        <v>271.2</v>
      </c>
    </row>
    <row r="55" spans="1:8" x14ac:dyDescent="0.25">
      <c r="A55" s="139" t="s">
        <v>183</v>
      </c>
      <c r="B55" s="95">
        <v>3</v>
      </c>
      <c r="C55" s="94" t="s">
        <v>10</v>
      </c>
      <c r="D55" s="106">
        <v>229</v>
      </c>
      <c r="E55" s="107">
        <f t="shared" si="0"/>
        <v>235.87</v>
      </c>
      <c r="F55" s="107">
        <f t="shared" si="1"/>
        <v>240.45000000000002</v>
      </c>
      <c r="G55" s="107">
        <f t="shared" si="2"/>
        <v>251.90000000000003</v>
      </c>
      <c r="H55" s="107">
        <f t="shared" si="3"/>
        <v>274.8</v>
      </c>
    </row>
    <row r="56" spans="1:8" x14ac:dyDescent="0.25">
      <c r="A56" s="140"/>
      <c r="B56" s="95">
        <v>5</v>
      </c>
      <c r="C56" s="94" t="s">
        <v>8</v>
      </c>
      <c r="D56" s="106">
        <v>229</v>
      </c>
      <c r="E56" s="107">
        <f t="shared" si="0"/>
        <v>235.87</v>
      </c>
      <c r="F56" s="107">
        <f t="shared" si="1"/>
        <v>240.45000000000002</v>
      </c>
      <c r="G56" s="107">
        <f t="shared" si="2"/>
        <v>251.90000000000003</v>
      </c>
      <c r="H56" s="107">
        <f t="shared" si="3"/>
        <v>274.8</v>
      </c>
    </row>
    <row r="57" spans="1:8" x14ac:dyDescent="0.25">
      <c r="A57" s="109"/>
      <c r="B57" s="158">
        <v>6</v>
      </c>
      <c r="C57" s="94" t="s">
        <v>10</v>
      </c>
      <c r="D57" s="106">
        <v>245</v>
      </c>
      <c r="E57" s="107">
        <f t="shared" si="0"/>
        <v>252.35</v>
      </c>
      <c r="F57" s="107">
        <f t="shared" si="1"/>
        <v>257.25</v>
      </c>
      <c r="G57" s="107">
        <f t="shared" si="2"/>
        <v>269.5</v>
      </c>
      <c r="H57" s="107">
        <f t="shared" si="3"/>
        <v>294</v>
      </c>
    </row>
    <row r="58" spans="1:8" x14ac:dyDescent="0.25">
      <c r="A58" s="110"/>
      <c r="B58" s="138"/>
      <c r="C58" s="94" t="s">
        <v>15</v>
      </c>
      <c r="D58" s="106">
        <v>245</v>
      </c>
      <c r="E58" s="107">
        <f t="shared" si="0"/>
        <v>252.35</v>
      </c>
      <c r="F58" s="107">
        <f t="shared" si="1"/>
        <v>257.25</v>
      </c>
      <c r="G58" s="107">
        <f t="shared" si="2"/>
        <v>269.5</v>
      </c>
      <c r="H58" s="107">
        <f t="shared" si="3"/>
        <v>294</v>
      </c>
    </row>
    <row r="59" spans="1:8" x14ac:dyDescent="0.25">
      <c r="A59" s="140"/>
      <c r="B59" s="138"/>
      <c r="C59" s="94" t="s">
        <v>8</v>
      </c>
      <c r="D59" s="106">
        <v>254</v>
      </c>
      <c r="E59" s="107">
        <f t="shared" si="0"/>
        <v>261.62</v>
      </c>
      <c r="F59" s="107">
        <f t="shared" si="1"/>
        <v>266.7</v>
      </c>
      <c r="G59" s="107">
        <f t="shared" si="2"/>
        <v>279.40000000000003</v>
      </c>
      <c r="H59" s="107">
        <f t="shared" si="3"/>
        <v>304.8</v>
      </c>
    </row>
    <row r="60" spans="1:8" x14ac:dyDescent="0.25">
      <c r="A60" s="140"/>
      <c r="B60" s="138"/>
      <c r="C60" s="94" t="s">
        <v>9</v>
      </c>
      <c r="D60" s="106">
        <v>254</v>
      </c>
      <c r="E60" s="107">
        <f t="shared" si="0"/>
        <v>261.62</v>
      </c>
      <c r="F60" s="107">
        <f t="shared" si="1"/>
        <v>266.7</v>
      </c>
      <c r="G60" s="107">
        <f t="shared" si="2"/>
        <v>279.40000000000003</v>
      </c>
      <c r="H60" s="107">
        <f t="shared" si="3"/>
        <v>304.8</v>
      </c>
    </row>
    <row r="61" spans="1:8" x14ac:dyDescent="0.25">
      <c r="A61" s="140"/>
      <c r="B61" s="95">
        <v>0.7</v>
      </c>
      <c r="C61" s="94" t="s">
        <v>9</v>
      </c>
      <c r="D61" s="106">
        <v>252</v>
      </c>
      <c r="E61" s="107">
        <f t="shared" si="0"/>
        <v>259.56</v>
      </c>
      <c r="F61" s="107">
        <f t="shared" si="1"/>
        <v>264.60000000000002</v>
      </c>
      <c r="G61" s="107">
        <f t="shared" si="2"/>
        <v>277.20000000000005</v>
      </c>
      <c r="H61" s="107">
        <f t="shared" si="3"/>
        <v>302.39999999999998</v>
      </c>
    </row>
    <row r="62" spans="1:8" x14ac:dyDescent="0.25">
      <c r="A62" s="140"/>
      <c r="B62" s="138"/>
      <c r="C62" s="94" t="s">
        <v>8</v>
      </c>
      <c r="D62" s="106">
        <v>249</v>
      </c>
      <c r="E62" s="107">
        <f t="shared" si="0"/>
        <v>256.47000000000003</v>
      </c>
      <c r="F62" s="107">
        <f t="shared" si="1"/>
        <v>261.45</v>
      </c>
      <c r="G62" s="107">
        <f t="shared" si="2"/>
        <v>273.90000000000003</v>
      </c>
      <c r="H62" s="107">
        <f t="shared" si="3"/>
        <v>298.8</v>
      </c>
    </row>
    <row r="63" spans="1:8" x14ac:dyDescent="0.25">
      <c r="A63" s="140"/>
      <c r="B63" s="138"/>
      <c r="C63" s="94" t="s">
        <v>9</v>
      </c>
      <c r="D63" s="106">
        <v>249</v>
      </c>
      <c r="E63" s="107">
        <f t="shared" si="0"/>
        <v>256.47000000000003</v>
      </c>
      <c r="F63" s="107">
        <f t="shared" si="1"/>
        <v>261.45</v>
      </c>
      <c r="G63" s="107">
        <f t="shared" si="2"/>
        <v>273.90000000000003</v>
      </c>
      <c r="H63" s="107">
        <f t="shared" si="3"/>
        <v>298.8</v>
      </c>
    </row>
    <row r="64" spans="1:8" x14ac:dyDescent="0.25">
      <c r="A64" s="140"/>
      <c r="B64" s="158">
        <v>1</v>
      </c>
      <c r="C64" s="94" t="s">
        <v>8</v>
      </c>
      <c r="D64" s="106">
        <v>245</v>
      </c>
      <c r="E64" s="107">
        <f t="shared" si="0"/>
        <v>252.35</v>
      </c>
      <c r="F64" s="107">
        <f t="shared" si="1"/>
        <v>257.25</v>
      </c>
      <c r="G64" s="107">
        <f t="shared" si="2"/>
        <v>269.5</v>
      </c>
      <c r="H64" s="107">
        <f t="shared" si="3"/>
        <v>294</v>
      </c>
    </row>
    <row r="65" spans="1:8" x14ac:dyDescent="0.25">
      <c r="A65" s="140"/>
      <c r="B65" s="138"/>
      <c r="C65" s="94" t="s">
        <v>9</v>
      </c>
      <c r="D65" s="106">
        <v>245</v>
      </c>
      <c r="E65" s="107">
        <f t="shared" si="0"/>
        <v>252.35</v>
      </c>
      <c r="F65" s="107">
        <f t="shared" si="1"/>
        <v>257.25</v>
      </c>
      <c r="G65" s="107">
        <f t="shared" si="2"/>
        <v>269.5</v>
      </c>
      <c r="H65" s="107">
        <f t="shared" si="3"/>
        <v>294</v>
      </c>
    </row>
    <row r="66" spans="1:8" x14ac:dyDescent="0.25">
      <c r="A66" s="140"/>
      <c r="B66" s="95">
        <v>1.2</v>
      </c>
      <c r="C66" s="94" t="s">
        <v>9</v>
      </c>
      <c r="D66" s="106">
        <v>244</v>
      </c>
      <c r="E66" s="107">
        <f t="shared" si="0"/>
        <v>251.32</v>
      </c>
      <c r="F66" s="107">
        <f t="shared" si="1"/>
        <v>256.2</v>
      </c>
      <c r="G66" s="107">
        <f t="shared" si="2"/>
        <v>268.40000000000003</v>
      </c>
      <c r="H66" s="107">
        <f t="shared" si="3"/>
        <v>292.8</v>
      </c>
    </row>
    <row r="67" spans="1:8" x14ac:dyDescent="0.25">
      <c r="A67" s="140"/>
      <c r="B67" s="95">
        <v>1.5</v>
      </c>
      <c r="C67" s="94" t="s">
        <v>9</v>
      </c>
      <c r="D67" s="106">
        <v>242</v>
      </c>
      <c r="E67" s="107">
        <f t="shared" si="0"/>
        <v>249.26000000000002</v>
      </c>
      <c r="F67" s="107">
        <f t="shared" si="1"/>
        <v>254.10000000000002</v>
      </c>
      <c r="G67" s="107">
        <f t="shared" si="2"/>
        <v>266.20000000000005</v>
      </c>
      <c r="H67" s="107">
        <f t="shared" si="3"/>
        <v>290.39999999999998</v>
      </c>
    </row>
    <row r="68" spans="1:8" x14ac:dyDescent="0.25">
      <c r="A68" s="141"/>
      <c r="B68" s="95">
        <v>2</v>
      </c>
      <c r="C68" s="94" t="s">
        <v>9</v>
      </c>
      <c r="D68" s="106">
        <v>241</v>
      </c>
      <c r="E68" s="107">
        <f t="shared" si="0"/>
        <v>248.23000000000002</v>
      </c>
      <c r="F68" s="107">
        <f t="shared" si="1"/>
        <v>253.05</v>
      </c>
      <c r="G68" s="107">
        <f t="shared" si="2"/>
        <v>265.10000000000002</v>
      </c>
      <c r="H68" s="107">
        <f t="shared" si="3"/>
        <v>289.2</v>
      </c>
    </row>
    <row r="69" spans="1:8" x14ac:dyDescent="0.25">
      <c r="A69" s="139" t="s">
        <v>185</v>
      </c>
      <c r="B69" s="95">
        <v>0.5</v>
      </c>
      <c r="C69" s="94" t="s">
        <v>9</v>
      </c>
      <c r="D69" s="106">
        <v>245</v>
      </c>
      <c r="E69" s="107">
        <f t="shared" si="0"/>
        <v>252.35</v>
      </c>
      <c r="F69" s="107">
        <f t="shared" si="1"/>
        <v>257.25</v>
      </c>
      <c r="G69" s="107">
        <f t="shared" si="2"/>
        <v>269.5</v>
      </c>
      <c r="H69" s="107">
        <f t="shared" si="3"/>
        <v>294</v>
      </c>
    </row>
    <row r="70" spans="1:8" x14ac:dyDescent="0.25">
      <c r="A70" s="140"/>
      <c r="B70" s="158">
        <v>0.6</v>
      </c>
      <c r="C70" s="94" t="s">
        <v>8</v>
      </c>
      <c r="D70" s="106">
        <v>245</v>
      </c>
      <c r="E70" s="107">
        <f t="shared" si="0"/>
        <v>252.35</v>
      </c>
      <c r="F70" s="107">
        <f t="shared" si="1"/>
        <v>257.25</v>
      </c>
      <c r="G70" s="107">
        <f t="shared" si="2"/>
        <v>269.5</v>
      </c>
      <c r="H70" s="107">
        <f t="shared" si="3"/>
        <v>294</v>
      </c>
    </row>
    <row r="71" spans="1:8" x14ac:dyDescent="0.25">
      <c r="A71" s="140"/>
      <c r="B71" s="138"/>
      <c r="C71" s="94" t="s">
        <v>9</v>
      </c>
      <c r="D71" s="106">
        <v>245</v>
      </c>
      <c r="E71" s="107">
        <f t="shared" si="0"/>
        <v>252.35</v>
      </c>
      <c r="F71" s="107">
        <f t="shared" si="1"/>
        <v>257.25</v>
      </c>
      <c r="G71" s="107">
        <f t="shared" si="2"/>
        <v>269.5</v>
      </c>
      <c r="H71" s="107">
        <f t="shared" si="3"/>
        <v>294</v>
      </c>
    </row>
    <row r="72" spans="1:8" x14ac:dyDescent="0.25">
      <c r="A72" s="140"/>
      <c r="B72" s="158">
        <v>0.7</v>
      </c>
      <c r="C72" s="94" t="s">
        <v>8</v>
      </c>
      <c r="D72" s="106">
        <v>243</v>
      </c>
      <c r="E72" s="107">
        <f t="shared" si="0"/>
        <v>250.29000000000002</v>
      </c>
      <c r="F72" s="107">
        <f t="shared" si="1"/>
        <v>255.15</v>
      </c>
      <c r="G72" s="107">
        <f t="shared" si="2"/>
        <v>267.3</v>
      </c>
      <c r="H72" s="107">
        <f t="shared" si="3"/>
        <v>291.59999999999997</v>
      </c>
    </row>
    <row r="73" spans="1:8" x14ac:dyDescent="0.25">
      <c r="A73" s="140"/>
      <c r="B73" s="138"/>
      <c r="C73" s="94" t="s">
        <v>9</v>
      </c>
      <c r="D73" s="106">
        <v>243</v>
      </c>
      <c r="E73" s="107">
        <f t="shared" si="0"/>
        <v>250.29000000000002</v>
      </c>
      <c r="F73" s="107">
        <f t="shared" si="1"/>
        <v>255.15</v>
      </c>
      <c r="G73" s="107">
        <f t="shared" si="2"/>
        <v>267.3</v>
      </c>
      <c r="H73" s="107">
        <f t="shared" si="3"/>
        <v>291.59999999999997</v>
      </c>
    </row>
    <row r="74" spans="1:8" x14ac:dyDescent="0.25">
      <c r="A74" s="140"/>
      <c r="B74" s="95">
        <v>0.8</v>
      </c>
      <c r="C74" s="94" t="s">
        <v>8</v>
      </c>
      <c r="D74" s="106">
        <v>241</v>
      </c>
      <c r="E74" s="107">
        <f t="shared" ref="E74:E88" si="4">D74*1.03</f>
        <v>248.23000000000002</v>
      </c>
      <c r="F74" s="107">
        <f t="shared" ref="F74:F88" si="5">D74*1.05</f>
        <v>253.05</v>
      </c>
      <c r="G74" s="107">
        <f t="shared" ref="G74:G88" si="6">D74*1.1</f>
        <v>265.10000000000002</v>
      </c>
      <c r="H74" s="107">
        <f t="shared" ref="H74:H88" si="7">D74*1.2</f>
        <v>289.2</v>
      </c>
    </row>
    <row r="75" spans="1:8" x14ac:dyDescent="0.25">
      <c r="A75" s="141"/>
      <c r="B75" s="95">
        <v>1.5</v>
      </c>
      <c r="C75" s="94" t="s">
        <v>9</v>
      </c>
      <c r="D75" s="106">
        <v>238</v>
      </c>
      <c r="E75" s="107">
        <f t="shared" si="4"/>
        <v>245.14000000000001</v>
      </c>
      <c r="F75" s="107">
        <f t="shared" si="5"/>
        <v>249.9</v>
      </c>
      <c r="G75" s="107">
        <f t="shared" si="6"/>
        <v>261.8</v>
      </c>
      <c r="H75" s="107">
        <f t="shared" si="7"/>
        <v>285.59999999999997</v>
      </c>
    </row>
    <row r="76" spans="1:8" x14ac:dyDescent="0.25">
      <c r="A76" s="147" t="s">
        <v>184</v>
      </c>
      <c r="B76" s="158">
        <v>0.8</v>
      </c>
      <c r="C76" s="94" t="s">
        <v>9</v>
      </c>
      <c r="D76" s="106">
        <v>245</v>
      </c>
      <c r="E76" s="107">
        <f t="shared" si="4"/>
        <v>252.35</v>
      </c>
      <c r="F76" s="107">
        <f t="shared" si="5"/>
        <v>257.25</v>
      </c>
      <c r="G76" s="107">
        <f t="shared" si="6"/>
        <v>269.5</v>
      </c>
      <c r="H76" s="107">
        <f t="shared" si="7"/>
        <v>294</v>
      </c>
    </row>
    <row r="77" spans="1:8" x14ac:dyDescent="0.25">
      <c r="A77" s="138"/>
      <c r="B77" s="138"/>
      <c r="C77" s="94" t="s">
        <v>10</v>
      </c>
      <c r="D77" s="106">
        <v>241</v>
      </c>
      <c r="E77" s="107">
        <f t="shared" si="4"/>
        <v>248.23000000000002</v>
      </c>
      <c r="F77" s="107">
        <f t="shared" si="5"/>
        <v>253.05</v>
      </c>
      <c r="G77" s="107">
        <f t="shared" si="6"/>
        <v>265.10000000000002</v>
      </c>
      <c r="H77" s="107">
        <f t="shared" si="7"/>
        <v>289.2</v>
      </c>
    </row>
    <row r="78" spans="1:8" ht="28.5" customHeight="1" x14ac:dyDescent="0.25">
      <c r="A78" s="138"/>
      <c r="B78" s="158">
        <v>1</v>
      </c>
      <c r="C78" s="94" t="s">
        <v>8</v>
      </c>
      <c r="D78" s="106">
        <v>245</v>
      </c>
      <c r="E78" s="107">
        <f t="shared" si="4"/>
        <v>252.35</v>
      </c>
      <c r="F78" s="107">
        <f t="shared" si="5"/>
        <v>257.25</v>
      </c>
      <c r="G78" s="107">
        <f t="shared" si="6"/>
        <v>269.5</v>
      </c>
      <c r="H78" s="107">
        <f t="shared" si="7"/>
        <v>294</v>
      </c>
    </row>
    <row r="79" spans="1:8" x14ac:dyDescent="0.25">
      <c r="A79" s="138"/>
      <c r="B79" s="138"/>
      <c r="C79" s="94" t="s">
        <v>9</v>
      </c>
      <c r="D79" s="106">
        <v>245</v>
      </c>
      <c r="E79" s="107">
        <f t="shared" si="4"/>
        <v>252.35</v>
      </c>
      <c r="F79" s="107">
        <f t="shared" si="5"/>
        <v>257.25</v>
      </c>
      <c r="G79" s="107">
        <f t="shared" si="6"/>
        <v>269.5</v>
      </c>
      <c r="H79" s="107">
        <f t="shared" si="7"/>
        <v>294</v>
      </c>
    </row>
    <row r="80" spans="1:8" x14ac:dyDescent="0.25">
      <c r="A80" s="138"/>
      <c r="B80" s="138"/>
      <c r="C80" s="94" t="s">
        <v>10</v>
      </c>
      <c r="D80" s="106">
        <v>245</v>
      </c>
      <c r="E80" s="107">
        <f t="shared" si="4"/>
        <v>252.35</v>
      </c>
      <c r="F80" s="107">
        <f t="shared" si="5"/>
        <v>257.25</v>
      </c>
      <c r="G80" s="107">
        <f t="shared" si="6"/>
        <v>269.5</v>
      </c>
      <c r="H80" s="107">
        <f t="shared" si="7"/>
        <v>294</v>
      </c>
    </row>
    <row r="81" spans="1:8" x14ac:dyDescent="0.25">
      <c r="A81" s="138"/>
      <c r="B81" s="158">
        <v>1.5</v>
      </c>
      <c r="C81" s="94" t="s">
        <v>8</v>
      </c>
      <c r="D81" s="106">
        <v>227</v>
      </c>
      <c r="E81" s="107">
        <f t="shared" si="4"/>
        <v>233.81</v>
      </c>
      <c r="F81" s="107">
        <f t="shared" si="5"/>
        <v>238.35000000000002</v>
      </c>
      <c r="G81" s="107">
        <f t="shared" si="6"/>
        <v>249.70000000000002</v>
      </c>
      <c r="H81" s="107">
        <f t="shared" si="7"/>
        <v>272.39999999999998</v>
      </c>
    </row>
    <row r="82" spans="1:8" x14ac:dyDescent="0.25">
      <c r="A82" s="138"/>
      <c r="B82" s="138"/>
      <c r="C82" s="94" t="s">
        <v>9</v>
      </c>
      <c r="D82" s="106">
        <v>232</v>
      </c>
      <c r="E82" s="107">
        <f t="shared" si="4"/>
        <v>238.96</v>
      </c>
      <c r="F82" s="107">
        <f t="shared" si="5"/>
        <v>243.60000000000002</v>
      </c>
      <c r="G82" s="107">
        <f t="shared" si="6"/>
        <v>255.20000000000002</v>
      </c>
      <c r="H82" s="107">
        <f t="shared" si="7"/>
        <v>278.39999999999998</v>
      </c>
    </row>
    <row r="83" spans="1:8" x14ac:dyDescent="0.25">
      <c r="A83" s="138"/>
      <c r="B83" s="138"/>
      <c r="C83" s="94" t="s">
        <v>10</v>
      </c>
      <c r="D83" s="106">
        <v>243</v>
      </c>
      <c r="E83" s="107">
        <f t="shared" si="4"/>
        <v>250.29000000000002</v>
      </c>
      <c r="F83" s="107">
        <f t="shared" si="5"/>
        <v>255.15</v>
      </c>
      <c r="G83" s="107">
        <f t="shared" si="6"/>
        <v>267.3</v>
      </c>
      <c r="H83" s="107">
        <f t="shared" si="7"/>
        <v>291.59999999999997</v>
      </c>
    </row>
    <row r="84" spans="1:8" x14ac:dyDescent="0.25">
      <c r="A84" s="138"/>
      <c r="B84" s="158">
        <v>2</v>
      </c>
      <c r="C84" s="94" t="s">
        <v>9</v>
      </c>
      <c r="D84" s="106">
        <v>237</v>
      </c>
      <c r="E84" s="107">
        <f t="shared" si="4"/>
        <v>244.11</v>
      </c>
      <c r="F84" s="107">
        <f t="shared" si="5"/>
        <v>248.85000000000002</v>
      </c>
      <c r="G84" s="107">
        <f t="shared" si="6"/>
        <v>260.70000000000005</v>
      </c>
      <c r="H84" s="107">
        <f t="shared" si="7"/>
        <v>284.39999999999998</v>
      </c>
    </row>
    <row r="85" spans="1:8" x14ac:dyDescent="0.25">
      <c r="A85" s="138"/>
      <c r="B85" s="138"/>
      <c r="C85" s="94" t="s">
        <v>10</v>
      </c>
      <c r="D85" s="106">
        <v>242</v>
      </c>
      <c r="E85" s="107">
        <f t="shared" si="4"/>
        <v>249.26000000000002</v>
      </c>
      <c r="F85" s="107">
        <f t="shared" si="5"/>
        <v>254.10000000000002</v>
      </c>
      <c r="G85" s="107">
        <f t="shared" si="6"/>
        <v>266.20000000000005</v>
      </c>
      <c r="H85" s="107">
        <f t="shared" si="7"/>
        <v>290.39999999999998</v>
      </c>
    </row>
    <row r="86" spans="1:8" ht="42.75" x14ac:dyDescent="0.25">
      <c r="A86" s="94" t="s">
        <v>188</v>
      </c>
      <c r="B86" s="95">
        <v>0.8</v>
      </c>
      <c r="C86" s="94" t="s">
        <v>9</v>
      </c>
      <c r="D86" s="106">
        <v>245</v>
      </c>
      <c r="E86" s="107">
        <f t="shared" si="4"/>
        <v>252.35</v>
      </c>
      <c r="F86" s="107">
        <f t="shared" si="5"/>
        <v>257.25</v>
      </c>
      <c r="G86" s="107">
        <f t="shared" si="6"/>
        <v>269.5</v>
      </c>
      <c r="H86" s="107">
        <f t="shared" si="7"/>
        <v>294</v>
      </c>
    </row>
    <row r="87" spans="1:8" ht="28.5" x14ac:dyDescent="0.25">
      <c r="A87" s="94" t="s">
        <v>189</v>
      </c>
      <c r="B87" s="95">
        <v>0.8</v>
      </c>
      <c r="C87" s="94" t="s">
        <v>9</v>
      </c>
      <c r="D87" s="106">
        <v>245</v>
      </c>
      <c r="E87" s="107">
        <f t="shared" si="4"/>
        <v>252.35</v>
      </c>
      <c r="F87" s="107">
        <f t="shared" si="5"/>
        <v>257.25</v>
      </c>
      <c r="G87" s="107">
        <f t="shared" si="6"/>
        <v>269.5</v>
      </c>
      <c r="H87" s="107">
        <f t="shared" si="7"/>
        <v>294</v>
      </c>
    </row>
    <row r="88" spans="1:8" x14ac:dyDescent="0.25">
      <c r="A88" s="94" t="s">
        <v>17</v>
      </c>
      <c r="B88" s="95">
        <v>1.5</v>
      </c>
      <c r="C88" s="94" t="s">
        <v>10</v>
      </c>
      <c r="D88" s="106">
        <v>243</v>
      </c>
      <c r="E88" s="107">
        <f t="shared" si="4"/>
        <v>250.29000000000002</v>
      </c>
      <c r="F88" s="107">
        <f t="shared" si="5"/>
        <v>255.15</v>
      </c>
      <c r="G88" s="107">
        <f t="shared" si="6"/>
        <v>267.3</v>
      </c>
      <c r="H88" s="107">
        <f t="shared" si="7"/>
        <v>291.59999999999997</v>
      </c>
    </row>
    <row r="89" spans="1:8" ht="28.5" customHeight="1" x14ac:dyDescent="0.25">
      <c r="A89" s="135" t="s">
        <v>151</v>
      </c>
      <c r="B89" s="136"/>
      <c r="C89" s="136"/>
      <c r="D89" s="136"/>
      <c r="E89" s="136"/>
      <c r="F89" s="136"/>
      <c r="G89" s="136"/>
      <c r="H89" s="137"/>
    </row>
    <row r="90" spans="1:8" x14ac:dyDescent="0.25">
      <c r="A90" s="94" t="s">
        <v>183</v>
      </c>
      <c r="B90" s="95">
        <v>75</v>
      </c>
      <c r="C90" s="94" t="s">
        <v>18</v>
      </c>
      <c r="D90" s="106">
        <v>339</v>
      </c>
      <c r="E90" s="107">
        <f>D90*1.03</f>
        <v>349.17</v>
      </c>
      <c r="F90" s="107">
        <f>D90*1.05</f>
        <v>355.95</v>
      </c>
      <c r="G90" s="107">
        <f>D90*1.1</f>
        <v>372.90000000000003</v>
      </c>
      <c r="H90" s="107">
        <f>D90*1.2</f>
        <v>406.8</v>
      </c>
    </row>
    <row r="91" spans="1:8" x14ac:dyDescent="0.25">
      <c r="A91" s="135" t="s">
        <v>152</v>
      </c>
      <c r="B91" s="136"/>
      <c r="C91" s="136"/>
      <c r="D91" s="136"/>
      <c r="E91" s="136"/>
      <c r="F91" s="136"/>
      <c r="G91" s="136"/>
      <c r="H91" s="137"/>
    </row>
    <row r="92" spans="1:8" x14ac:dyDescent="0.25">
      <c r="A92" s="139" t="s">
        <v>182</v>
      </c>
      <c r="B92" s="155">
        <v>0.8</v>
      </c>
      <c r="C92" s="94" t="s">
        <v>8</v>
      </c>
      <c r="D92" s="106">
        <v>235</v>
      </c>
      <c r="E92" s="107">
        <f t="shared" ref="E92:E97" si="8">D92*1.03</f>
        <v>242.05</v>
      </c>
      <c r="F92" s="107">
        <f t="shared" ref="F92:F97" si="9">D92*1.05</f>
        <v>246.75</v>
      </c>
      <c r="G92" s="107">
        <f t="shared" ref="G92:G97" si="10">D92*1.1</f>
        <v>258.5</v>
      </c>
      <c r="H92" s="107">
        <f t="shared" ref="H92:H97" si="11">D92*1.2</f>
        <v>282</v>
      </c>
    </row>
    <row r="93" spans="1:8" x14ac:dyDescent="0.25">
      <c r="A93" s="140"/>
      <c r="B93" s="146"/>
      <c r="C93" s="94" t="s">
        <v>9</v>
      </c>
      <c r="D93" s="106">
        <v>235</v>
      </c>
      <c r="E93" s="107">
        <f>D93*1.03</f>
        <v>242.05</v>
      </c>
      <c r="F93" s="107">
        <f>D93*1.05</f>
        <v>246.75</v>
      </c>
      <c r="G93" s="107">
        <f>D93*1.1</f>
        <v>258.5</v>
      </c>
      <c r="H93" s="107">
        <f>D93*1.2</f>
        <v>282</v>
      </c>
    </row>
    <row r="94" spans="1:8" x14ac:dyDescent="0.25">
      <c r="A94" s="140"/>
      <c r="B94" s="95">
        <v>1.2</v>
      </c>
      <c r="C94" s="94" t="s">
        <v>8</v>
      </c>
      <c r="D94" s="106">
        <v>253</v>
      </c>
      <c r="E94" s="107">
        <f t="shared" si="8"/>
        <v>260.59000000000003</v>
      </c>
      <c r="F94" s="107">
        <f t="shared" si="9"/>
        <v>265.65000000000003</v>
      </c>
      <c r="G94" s="107">
        <f t="shared" si="10"/>
        <v>278.3</v>
      </c>
      <c r="H94" s="107">
        <f t="shared" si="11"/>
        <v>303.59999999999997</v>
      </c>
    </row>
    <row r="95" spans="1:8" ht="15" customHeight="1" x14ac:dyDescent="0.25">
      <c r="A95" s="140"/>
      <c r="B95" s="95">
        <v>1.5</v>
      </c>
      <c r="C95" s="94" t="s">
        <v>8</v>
      </c>
      <c r="D95" s="106">
        <v>231</v>
      </c>
      <c r="E95" s="107">
        <f t="shared" si="8"/>
        <v>237.93</v>
      </c>
      <c r="F95" s="107">
        <f t="shared" si="9"/>
        <v>242.55</v>
      </c>
      <c r="G95" s="107">
        <f t="shared" si="10"/>
        <v>254.10000000000002</v>
      </c>
      <c r="H95" s="107">
        <f t="shared" si="11"/>
        <v>277.2</v>
      </c>
    </row>
    <row r="96" spans="1:8" x14ac:dyDescent="0.25">
      <c r="A96" s="140"/>
      <c r="B96" s="95">
        <v>5</v>
      </c>
      <c r="C96" s="94" t="s">
        <v>15</v>
      </c>
      <c r="D96" s="106">
        <v>230</v>
      </c>
      <c r="E96" s="107">
        <f t="shared" si="8"/>
        <v>236.9</v>
      </c>
      <c r="F96" s="107">
        <f t="shared" si="9"/>
        <v>241.5</v>
      </c>
      <c r="G96" s="107">
        <f t="shared" si="10"/>
        <v>253.00000000000003</v>
      </c>
      <c r="H96" s="107">
        <f t="shared" si="11"/>
        <v>276</v>
      </c>
    </row>
    <row r="97" spans="1:8" x14ac:dyDescent="0.25">
      <c r="A97" s="141"/>
      <c r="B97" s="95">
        <v>6</v>
      </c>
      <c r="C97" s="94" t="s">
        <v>15</v>
      </c>
      <c r="D97" s="106">
        <v>230</v>
      </c>
      <c r="E97" s="107">
        <f t="shared" si="8"/>
        <v>236.9</v>
      </c>
      <c r="F97" s="107">
        <f t="shared" si="9"/>
        <v>241.5</v>
      </c>
      <c r="G97" s="107">
        <f t="shared" si="10"/>
        <v>253.00000000000003</v>
      </c>
      <c r="H97" s="107">
        <f t="shared" si="11"/>
        <v>276</v>
      </c>
    </row>
    <row r="98" spans="1:8" x14ac:dyDescent="0.25">
      <c r="A98" s="135" t="s">
        <v>157</v>
      </c>
      <c r="B98" s="136"/>
      <c r="C98" s="136"/>
      <c r="D98" s="136"/>
      <c r="E98" s="136"/>
      <c r="F98" s="136"/>
      <c r="G98" s="136"/>
      <c r="H98" s="137"/>
    </row>
    <row r="99" spans="1:8" x14ac:dyDescent="0.25">
      <c r="A99" s="94" t="s">
        <v>190</v>
      </c>
      <c r="B99" s="95">
        <v>0.5</v>
      </c>
      <c r="C99" s="94" t="s">
        <v>19</v>
      </c>
      <c r="D99" s="106">
        <v>340</v>
      </c>
      <c r="E99" s="107">
        <f>D99*1.03</f>
        <v>350.2</v>
      </c>
      <c r="F99" s="107">
        <f>D99*1.05</f>
        <v>357</v>
      </c>
      <c r="G99" s="107">
        <f>D99*1.1</f>
        <v>374.00000000000006</v>
      </c>
      <c r="H99" s="107">
        <f>D99*1.2</f>
        <v>408</v>
      </c>
    </row>
    <row r="100" spans="1:8" x14ac:dyDescent="0.25">
      <c r="A100" s="135" t="s">
        <v>153</v>
      </c>
      <c r="B100" s="136"/>
      <c r="C100" s="136"/>
      <c r="D100" s="136"/>
      <c r="E100" s="136"/>
      <c r="F100" s="136"/>
      <c r="G100" s="136"/>
      <c r="H100" s="137"/>
    </row>
    <row r="101" spans="1:8" ht="15.75" customHeight="1" x14ac:dyDescent="0.25">
      <c r="A101" s="90" t="s">
        <v>183</v>
      </c>
      <c r="B101" s="104">
        <v>55</v>
      </c>
      <c r="C101" s="26" t="s">
        <v>12</v>
      </c>
      <c r="D101" s="106">
        <v>385</v>
      </c>
      <c r="E101" s="107">
        <f>D101*1.03</f>
        <v>396.55</v>
      </c>
      <c r="F101" s="107">
        <f>D101*1.05</f>
        <v>404.25</v>
      </c>
      <c r="G101" s="107">
        <f>D101*1.1</f>
        <v>423.50000000000006</v>
      </c>
      <c r="H101" s="107">
        <f>D101*1.2</f>
        <v>462</v>
      </c>
    </row>
    <row r="102" spans="1:8" ht="15" customHeight="1" x14ac:dyDescent="0.25">
      <c r="A102" s="135" t="s">
        <v>202</v>
      </c>
      <c r="B102" s="136"/>
      <c r="C102" s="136"/>
      <c r="D102" s="136"/>
      <c r="E102" s="136"/>
      <c r="F102" s="136"/>
      <c r="G102" s="136"/>
      <c r="H102" s="137"/>
    </row>
    <row r="103" spans="1:8" ht="15" customHeight="1" x14ac:dyDescent="0.25">
      <c r="A103" s="165" t="s">
        <v>182</v>
      </c>
      <c r="B103" s="155">
        <v>0.5</v>
      </c>
      <c r="C103" s="94" t="s">
        <v>8</v>
      </c>
      <c r="D103" s="106">
        <v>305.5</v>
      </c>
      <c r="E103" s="107">
        <f>D103*1.03</f>
        <v>314.66500000000002</v>
      </c>
      <c r="F103" s="107">
        <f>D103*1.05</f>
        <v>320.77500000000003</v>
      </c>
      <c r="G103" s="107">
        <f>D103*1.1</f>
        <v>336.05</v>
      </c>
      <c r="H103" s="107">
        <f>D103*1.2</f>
        <v>366.59999999999997</v>
      </c>
    </row>
    <row r="104" spans="1:8" x14ac:dyDescent="0.25">
      <c r="A104" s="165"/>
      <c r="B104" s="156"/>
      <c r="C104" s="94" t="s">
        <v>9</v>
      </c>
      <c r="D104" s="106">
        <v>305.5</v>
      </c>
      <c r="E104" s="107">
        <f>D104*1.03</f>
        <v>314.66500000000002</v>
      </c>
      <c r="F104" s="107">
        <f>D104*1.05</f>
        <v>320.77500000000003</v>
      </c>
      <c r="G104" s="107">
        <f>D104*1.1</f>
        <v>336.05</v>
      </c>
      <c r="H104" s="107">
        <f>D104*1.2</f>
        <v>366.59999999999997</v>
      </c>
    </row>
    <row r="105" spans="1:8" x14ac:dyDescent="0.25">
      <c r="A105" s="165"/>
      <c r="B105" s="158"/>
      <c r="C105" s="94" t="s">
        <v>8</v>
      </c>
      <c r="D105" s="106">
        <v>300</v>
      </c>
      <c r="E105" s="107">
        <f t="shared" ref="E105:E140" si="12">D105*1.03</f>
        <v>309</v>
      </c>
      <c r="F105" s="107">
        <f t="shared" ref="F105:F140" si="13">D105*1.05</f>
        <v>315</v>
      </c>
      <c r="G105" s="107">
        <f t="shared" ref="G105:G140" si="14">D105*1.1</f>
        <v>330</v>
      </c>
      <c r="H105" s="107">
        <f t="shared" ref="H105:H140" si="15">D105*1.2</f>
        <v>360</v>
      </c>
    </row>
    <row r="106" spans="1:8" x14ac:dyDescent="0.25">
      <c r="A106" s="165"/>
      <c r="B106" s="158"/>
      <c r="C106" s="94" t="s">
        <v>9</v>
      </c>
      <c r="D106" s="106">
        <v>300</v>
      </c>
      <c r="E106" s="107">
        <f t="shared" si="12"/>
        <v>309</v>
      </c>
      <c r="F106" s="107">
        <f t="shared" si="13"/>
        <v>315</v>
      </c>
      <c r="G106" s="107">
        <f t="shared" si="14"/>
        <v>330</v>
      </c>
      <c r="H106" s="107">
        <f t="shared" si="15"/>
        <v>360</v>
      </c>
    </row>
    <row r="107" spans="1:8" x14ac:dyDescent="0.25">
      <c r="A107" s="165"/>
      <c r="B107" s="158"/>
      <c r="C107" s="94" t="s">
        <v>8</v>
      </c>
      <c r="D107" s="106">
        <v>296</v>
      </c>
      <c r="E107" s="107">
        <f t="shared" si="12"/>
        <v>304.88</v>
      </c>
      <c r="F107" s="107">
        <f t="shared" si="13"/>
        <v>310.8</v>
      </c>
      <c r="G107" s="107">
        <f t="shared" si="14"/>
        <v>325.60000000000002</v>
      </c>
      <c r="H107" s="107">
        <f t="shared" si="15"/>
        <v>355.2</v>
      </c>
    </row>
    <row r="108" spans="1:8" x14ac:dyDescent="0.25">
      <c r="A108" s="165"/>
      <c r="B108" s="158"/>
      <c r="C108" s="94" t="s">
        <v>9</v>
      </c>
      <c r="D108" s="106">
        <v>296</v>
      </c>
      <c r="E108" s="107">
        <f t="shared" si="12"/>
        <v>304.88</v>
      </c>
      <c r="F108" s="107">
        <f t="shared" si="13"/>
        <v>310.8</v>
      </c>
      <c r="G108" s="107">
        <f t="shared" si="14"/>
        <v>325.60000000000002</v>
      </c>
      <c r="H108" s="107">
        <f t="shared" si="15"/>
        <v>355.2</v>
      </c>
    </row>
    <row r="109" spans="1:8" x14ac:dyDescent="0.25">
      <c r="A109" s="165"/>
      <c r="B109" s="158">
        <v>1.5</v>
      </c>
      <c r="C109" s="94" t="s">
        <v>8</v>
      </c>
      <c r="D109" s="106">
        <v>285</v>
      </c>
      <c r="E109" s="107">
        <f t="shared" si="12"/>
        <v>293.55</v>
      </c>
      <c r="F109" s="107">
        <f t="shared" si="13"/>
        <v>299.25</v>
      </c>
      <c r="G109" s="107">
        <f t="shared" si="14"/>
        <v>313.5</v>
      </c>
      <c r="H109" s="107">
        <f t="shared" si="15"/>
        <v>342</v>
      </c>
    </row>
    <row r="110" spans="1:8" x14ac:dyDescent="0.25">
      <c r="A110" s="165"/>
      <c r="B110" s="158"/>
      <c r="C110" s="94" t="s">
        <v>9</v>
      </c>
      <c r="D110" s="106">
        <v>285</v>
      </c>
      <c r="E110" s="107">
        <f t="shared" si="12"/>
        <v>293.55</v>
      </c>
      <c r="F110" s="107">
        <f t="shared" si="13"/>
        <v>299.25</v>
      </c>
      <c r="G110" s="107">
        <f t="shared" si="14"/>
        <v>313.5</v>
      </c>
      <c r="H110" s="107">
        <f t="shared" si="15"/>
        <v>342</v>
      </c>
    </row>
    <row r="111" spans="1:8" x14ac:dyDescent="0.25">
      <c r="A111" s="165"/>
      <c r="B111" s="155">
        <v>2</v>
      </c>
      <c r="C111" s="94" t="s">
        <v>8</v>
      </c>
      <c r="D111" s="106">
        <v>279</v>
      </c>
      <c r="E111" s="107">
        <f t="shared" si="12"/>
        <v>287.37</v>
      </c>
      <c r="F111" s="107">
        <f t="shared" si="13"/>
        <v>292.95</v>
      </c>
      <c r="G111" s="107">
        <f t="shared" si="14"/>
        <v>306.90000000000003</v>
      </c>
      <c r="H111" s="107">
        <f t="shared" si="15"/>
        <v>334.8</v>
      </c>
    </row>
    <row r="112" spans="1:8" x14ac:dyDescent="0.25">
      <c r="A112" s="165"/>
      <c r="B112" s="157"/>
      <c r="C112" s="94" t="s">
        <v>9</v>
      </c>
      <c r="D112" s="106">
        <v>279</v>
      </c>
      <c r="E112" s="107">
        <f t="shared" si="12"/>
        <v>287.37</v>
      </c>
      <c r="F112" s="107">
        <f t="shared" si="13"/>
        <v>292.95</v>
      </c>
      <c r="G112" s="107">
        <f t="shared" si="14"/>
        <v>306.90000000000003</v>
      </c>
      <c r="H112" s="107">
        <f t="shared" si="15"/>
        <v>334.8</v>
      </c>
    </row>
    <row r="113" spans="1:9" ht="15" customHeight="1" x14ac:dyDescent="0.25">
      <c r="A113" s="165"/>
      <c r="B113" s="156"/>
      <c r="C113" s="94" t="s">
        <v>11</v>
      </c>
      <c r="D113" s="106">
        <v>279</v>
      </c>
      <c r="E113" s="107">
        <f t="shared" si="12"/>
        <v>287.37</v>
      </c>
      <c r="F113" s="107">
        <f t="shared" si="13"/>
        <v>292.95</v>
      </c>
      <c r="G113" s="107">
        <f t="shared" si="14"/>
        <v>306.90000000000003</v>
      </c>
      <c r="H113" s="107">
        <f t="shared" si="15"/>
        <v>334.8</v>
      </c>
    </row>
    <row r="114" spans="1:9" x14ac:dyDescent="0.25">
      <c r="A114" s="165"/>
      <c r="B114" s="158">
        <v>3</v>
      </c>
      <c r="C114" s="94" t="s">
        <v>8</v>
      </c>
      <c r="D114" s="106">
        <v>279</v>
      </c>
      <c r="E114" s="107">
        <f t="shared" si="12"/>
        <v>287.37</v>
      </c>
      <c r="F114" s="107">
        <f t="shared" si="13"/>
        <v>292.95</v>
      </c>
      <c r="G114" s="107">
        <f t="shared" si="14"/>
        <v>306.90000000000003</v>
      </c>
      <c r="H114" s="107">
        <f t="shared" si="15"/>
        <v>334.8</v>
      </c>
    </row>
    <row r="115" spans="1:9" x14ac:dyDescent="0.25">
      <c r="A115" s="165"/>
      <c r="B115" s="158"/>
      <c r="C115" s="94" t="s">
        <v>9</v>
      </c>
      <c r="D115" s="106">
        <v>279</v>
      </c>
      <c r="E115" s="107">
        <f t="shared" si="12"/>
        <v>287.37</v>
      </c>
      <c r="F115" s="107">
        <f t="shared" si="13"/>
        <v>292.95</v>
      </c>
      <c r="G115" s="107">
        <f t="shared" si="14"/>
        <v>306.90000000000003</v>
      </c>
      <c r="H115" s="107">
        <f t="shared" si="15"/>
        <v>334.8</v>
      </c>
    </row>
    <row r="116" spans="1:9" x14ac:dyDescent="0.25">
      <c r="A116" s="162" t="s">
        <v>183</v>
      </c>
      <c r="B116" s="158">
        <v>3</v>
      </c>
      <c r="C116" s="94" t="s">
        <v>11</v>
      </c>
      <c r="D116" s="106">
        <v>253</v>
      </c>
      <c r="E116" s="107">
        <f t="shared" si="12"/>
        <v>260.59000000000003</v>
      </c>
      <c r="F116" s="107">
        <f t="shared" si="13"/>
        <v>265.65000000000003</v>
      </c>
      <c r="G116" s="107">
        <f t="shared" si="14"/>
        <v>278.3</v>
      </c>
      <c r="H116" s="107">
        <f t="shared" si="15"/>
        <v>303.59999999999997</v>
      </c>
    </row>
    <row r="117" spans="1:9" x14ac:dyDescent="0.25">
      <c r="A117" s="163"/>
      <c r="B117" s="138"/>
      <c r="C117" s="94" t="s">
        <v>12</v>
      </c>
      <c r="D117" s="106">
        <v>253</v>
      </c>
      <c r="E117" s="107">
        <f t="shared" si="12"/>
        <v>260.59000000000003</v>
      </c>
      <c r="F117" s="107">
        <f t="shared" si="13"/>
        <v>265.65000000000003</v>
      </c>
      <c r="G117" s="107">
        <f t="shared" si="14"/>
        <v>278.3</v>
      </c>
      <c r="H117" s="107">
        <f t="shared" si="15"/>
        <v>303.59999999999997</v>
      </c>
    </row>
    <row r="118" spans="1:9" ht="15" customHeight="1" x14ac:dyDescent="0.25">
      <c r="A118" s="163"/>
      <c r="B118" s="158">
        <v>4</v>
      </c>
      <c r="C118" s="94" t="s">
        <v>11</v>
      </c>
      <c r="D118" s="106">
        <v>253</v>
      </c>
      <c r="E118" s="107">
        <f t="shared" si="12"/>
        <v>260.59000000000003</v>
      </c>
      <c r="F118" s="107">
        <f t="shared" si="13"/>
        <v>265.65000000000003</v>
      </c>
      <c r="G118" s="107">
        <f t="shared" si="14"/>
        <v>278.3</v>
      </c>
      <c r="H118" s="107">
        <f t="shared" si="15"/>
        <v>303.59999999999997</v>
      </c>
    </row>
    <row r="119" spans="1:9" ht="15" customHeight="1" x14ac:dyDescent="0.25">
      <c r="A119" s="163"/>
      <c r="B119" s="138"/>
      <c r="C119" s="94" t="s">
        <v>12</v>
      </c>
      <c r="D119" s="106">
        <v>253</v>
      </c>
      <c r="E119" s="107">
        <f t="shared" si="12"/>
        <v>260.59000000000003</v>
      </c>
      <c r="F119" s="107">
        <f t="shared" si="13"/>
        <v>265.65000000000003</v>
      </c>
      <c r="G119" s="107">
        <f t="shared" si="14"/>
        <v>278.3</v>
      </c>
      <c r="H119" s="107">
        <f t="shared" si="15"/>
        <v>303.59999999999997</v>
      </c>
    </row>
    <row r="120" spans="1:9" x14ac:dyDescent="0.25">
      <c r="A120" s="163"/>
      <c r="B120" s="158">
        <v>5</v>
      </c>
      <c r="C120" s="94" t="s">
        <v>10</v>
      </c>
      <c r="D120" s="106">
        <v>253</v>
      </c>
      <c r="E120" s="107">
        <f t="shared" si="12"/>
        <v>260.59000000000003</v>
      </c>
      <c r="F120" s="107">
        <f t="shared" si="13"/>
        <v>265.65000000000003</v>
      </c>
      <c r="G120" s="107">
        <f t="shared" si="14"/>
        <v>278.3</v>
      </c>
      <c r="H120" s="107">
        <f t="shared" si="15"/>
        <v>303.59999999999997</v>
      </c>
    </row>
    <row r="121" spans="1:9" x14ac:dyDescent="0.25">
      <c r="A121" s="163"/>
      <c r="B121" s="138"/>
      <c r="C121" s="94" t="s">
        <v>12</v>
      </c>
      <c r="D121" s="106">
        <v>253</v>
      </c>
      <c r="E121" s="107">
        <f t="shared" si="12"/>
        <v>260.59000000000003</v>
      </c>
      <c r="F121" s="107">
        <f t="shared" si="13"/>
        <v>265.65000000000003</v>
      </c>
      <c r="G121" s="107">
        <f t="shared" si="14"/>
        <v>278.3</v>
      </c>
      <c r="H121" s="107">
        <f t="shared" si="15"/>
        <v>303.59999999999997</v>
      </c>
    </row>
    <row r="122" spans="1:9" x14ac:dyDescent="0.25">
      <c r="A122" s="163"/>
      <c r="B122" s="158">
        <v>6</v>
      </c>
      <c r="C122" s="94" t="s">
        <v>8</v>
      </c>
      <c r="D122" s="106">
        <v>253</v>
      </c>
      <c r="E122" s="107">
        <f t="shared" si="12"/>
        <v>260.59000000000003</v>
      </c>
      <c r="F122" s="107">
        <f t="shared" si="13"/>
        <v>265.65000000000003</v>
      </c>
      <c r="G122" s="107">
        <f t="shared" si="14"/>
        <v>278.3</v>
      </c>
      <c r="H122" s="107">
        <f t="shared" si="15"/>
        <v>303.59999999999997</v>
      </c>
    </row>
    <row r="123" spans="1:9" x14ac:dyDescent="0.25">
      <c r="A123" s="163"/>
      <c r="B123" s="138"/>
      <c r="C123" s="94" t="s">
        <v>13</v>
      </c>
      <c r="D123" s="106">
        <v>253</v>
      </c>
      <c r="E123" s="107">
        <f t="shared" si="12"/>
        <v>260.59000000000003</v>
      </c>
      <c r="F123" s="107">
        <f t="shared" si="13"/>
        <v>265.65000000000003</v>
      </c>
      <c r="G123" s="107">
        <f t="shared" si="14"/>
        <v>278.3</v>
      </c>
      <c r="H123" s="107">
        <f t="shared" si="15"/>
        <v>303.59999999999997</v>
      </c>
    </row>
    <row r="124" spans="1:9" x14ac:dyDescent="0.25">
      <c r="A124" s="163"/>
      <c r="B124" s="138"/>
      <c r="C124" s="94" t="s">
        <v>11</v>
      </c>
      <c r="D124" s="106">
        <v>253</v>
      </c>
      <c r="E124" s="107">
        <f t="shared" si="12"/>
        <v>260.59000000000003</v>
      </c>
      <c r="F124" s="107">
        <f t="shared" si="13"/>
        <v>265.65000000000003</v>
      </c>
      <c r="G124" s="107">
        <f t="shared" si="14"/>
        <v>278.3</v>
      </c>
      <c r="H124" s="107">
        <f t="shared" si="15"/>
        <v>303.59999999999997</v>
      </c>
    </row>
    <row r="125" spans="1:9" x14ac:dyDescent="0.25">
      <c r="A125" s="163"/>
      <c r="B125" s="138"/>
      <c r="C125" s="94" t="s">
        <v>12</v>
      </c>
      <c r="D125" s="106">
        <v>253</v>
      </c>
      <c r="E125" s="107">
        <f t="shared" si="12"/>
        <v>260.59000000000003</v>
      </c>
      <c r="F125" s="107">
        <f t="shared" si="13"/>
        <v>265.65000000000003</v>
      </c>
      <c r="G125" s="107">
        <f t="shared" si="14"/>
        <v>278.3</v>
      </c>
      <c r="H125" s="107">
        <f t="shared" si="15"/>
        <v>303.59999999999997</v>
      </c>
    </row>
    <row r="126" spans="1:9" x14ac:dyDescent="0.25">
      <c r="A126" s="163"/>
      <c r="B126" s="158">
        <v>8</v>
      </c>
      <c r="C126" s="94" t="s">
        <v>11</v>
      </c>
      <c r="D126" s="106">
        <v>253</v>
      </c>
      <c r="E126" s="107">
        <f t="shared" si="12"/>
        <v>260.59000000000003</v>
      </c>
      <c r="F126" s="107">
        <f t="shared" si="13"/>
        <v>265.65000000000003</v>
      </c>
      <c r="G126" s="107">
        <f t="shared" si="14"/>
        <v>278.3</v>
      </c>
      <c r="H126" s="107">
        <f t="shared" si="15"/>
        <v>303.59999999999997</v>
      </c>
    </row>
    <row r="127" spans="1:9" x14ac:dyDescent="0.25">
      <c r="A127" s="163"/>
      <c r="B127" s="138"/>
      <c r="C127" s="94" t="s">
        <v>12</v>
      </c>
      <c r="D127" s="106">
        <v>253</v>
      </c>
      <c r="E127" s="107">
        <f t="shared" si="12"/>
        <v>260.59000000000003</v>
      </c>
      <c r="F127" s="107">
        <f t="shared" si="13"/>
        <v>265.65000000000003</v>
      </c>
      <c r="G127" s="107">
        <f t="shared" si="14"/>
        <v>278.3</v>
      </c>
      <c r="H127" s="107">
        <f t="shared" si="15"/>
        <v>303.59999999999997</v>
      </c>
      <c r="I127" s="6"/>
    </row>
    <row r="128" spans="1:9" x14ac:dyDescent="0.25">
      <c r="A128" s="163"/>
      <c r="B128" s="155">
        <v>10</v>
      </c>
      <c r="C128" s="94" t="s">
        <v>11</v>
      </c>
      <c r="D128" s="106">
        <v>253</v>
      </c>
      <c r="E128" s="107">
        <f t="shared" si="12"/>
        <v>260.59000000000003</v>
      </c>
      <c r="F128" s="107">
        <f t="shared" si="13"/>
        <v>265.65000000000003</v>
      </c>
      <c r="G128" s="107">
        <f t="shared" si="14"/>
        <v>278.3</v>
      </c>
      <c r="H128" s="107">
        <f t="shared" si="15"/>
        <v>303.59999999999997</v>
      </c>
    </row>
    <row r="129" spans="1:9" x14ac:dyDescent="0.25">
      <c r="A129" s="163"/>
      <c r="B129" s="157"/>
      <c r="C129" s="94" t="s">
        <v>12</v>
      </c>
      <c r="D129" s="106">
        <v>253</v>
      </c>
      <c r="E129" s="107">
        <f t="shared" si="12"/>
        <v>260.59000000000003</v>
      </c>
      <c r="F129" s="107">
        <f t="shared" si="13"/>
        <v>265.65000000000003</v>
      </c>
      <c r="G129" s="107">
        <f t="shared" si="14"/>
        <v>278.3</v>
      </c>
      <c r="H129" s="107">
        <f t="shared" si="15"/>
        <v>303.59999999999997</v>
      </c>
    </row>
    <row r="130" spans="1:9" x14ac:dyDescent="0.25">
      <c r="A130" s="163"/>
      <c r="B130" s="156"/>
      <c r="C130" s="94" t="s">
        <v>14</v>
      </c>
      <c r="D130" s="106">
        <v>253</v>
      </c>
      <c r="E130" s="107">
        <f t="shared" si="12"/>
        <v>260.59000000000003</v>
      </c>
      <c r="F130" s="107">
        <f t="shared" si="13"/>
        <v>265.65000000000003</v>
      </c>
      <c r="G130" s="107">
        <f t="shared" si="14"/>
        <v>278.3</v>
      </c>
      <c r="H130" s="107">
        <f t="shared" si="15"/>
        <v>303.59999999999997</v>
      </c>
    </row>
    <row r="131" spans="1:9" x14ac:dyDescent="0.25">
      <c r="A131" s="163"/>
      <c r="B131" s="155">
        <v>12</v>
      </c>
      <c r="C131" s="94" t="s">
        <v>15</v>
      </c>
      <c r="D131" s="106">
        <v>253</v>
      </c>
      <c r="E131" s="107">
        <f t="shared" si="12"/>
        <v>260.59000000000003</v>
      </c>
      <c r="F131" s="107">
        <f t="shared" si="13"/>
        <v>265.65000000000003</v>
      </c>
      <c r="G131" s="107">
        <f t="shared" si="14"/>
        <v>278.3</v>
      </c>
      <c r="H131" s="107">
        <f t="shared" si="15"/>
        <v>303.59999999999997</v>
      </c>
    </row>
    <row r="132" spans="1:9" x14ac:dyDescent="0.25">
      <c r="A132" s="163"/>
      <c r="B132" s="157"/>
      <c r="C132" s="94" t="s">
        <v>131</v>
      </c>
      <c r="D132" s="106">
        <v>253</v>
      </c>
      <c r="E132" s="107">
        <f t="shared" si="12"/>
        <v>260.59000000000003</v>
      </c>
      <c r="F132" s="107">
        <f t="shared" si="13"/>
        <v>265.65000000000003</v>
      </c>
      <c r="G132" s="107">
        <f t="shared" si="14"/>
        <v>278.3</v>
      </c>
      <c r="H132" s="107">
        <f t="shared" si="15"/>
        <v>303.59999999999997</v>
      </c>
    </row>
    <row r="133" spans="1:9" x14ac:dyDescent="0.25">
      <c r="A133" s="163"/>
      <c r="B133" s="156"/>
      <c r="C133" s="94" t="s">
        <v>199</v>
      </c>
      <c r="D133" s="106">
        <v>253</v>
      </c>
      <c r="E133" s="107">
        <f t="shared" si="12"/>
        <v>260.59000000000003</v>
      </c>
      <c r="F133" s="107">
        <f t="shared" si="13"/>
        <v>265.65000000000003</v>
      </c>
      <c r="G133" s="107">
        <f t="shared" si="14"/>
        <v>278.3</v>
      </c>
      <c r="H133" s="107">
        <f t="shared" si="15"/>
        <v>303.59999999999997</v>
      </c>
    </row>
    <row r="134" spans="1:9" x14ac:dyDescent="0.25">
      <c r="A134" s="163"/>
      <c r="B134" s="95">
        <v>16</v>
      </c>
      <c r="C134" s="94" t="s">
        <v>15</v>
      </c>
      <c r="D134" s="106">
        <v>253</v>
      </c>
      <c r="E134" s="107">
        <f t="shared" si="12"/>
        <v>260.59000000000003</v>
      </c>
      <c r="F134" s="107">
        <f t="shared" si="13"/>
        <v>265.65000000000003</v>
      </c>
      <c r="G134" s="107">
        <f t="shared" si="14"/>
        <v>278.3</v>
      </c>
      <c r="H134" s="107">
        <f t="shared" si="15"/>
        <v>303.59999999999997</v>
      </c>
    </row>
    <row r="135" spans="1:9" x14ac:dyDescent="0.25">
      <c r="A135" s="163"/>
      <c r="B135" s="95">
        <v>20</v>
      </c>
      <c r="C135" s="94" t="s">
        <v>15</v>
      </c>
      <c r="D135" s="106">
        <v>253</v>
      </c>
      <c r="E135" s="107">
        <f t="shared" si="12"/>
        <v>260.59000000000003</v>
      </c>
      <c r="F135" s="107">
        <f t="shared" si="13"/>
        <v>265.65000000000003</v>
      </c>
      <c r="G135" s="107">
        <f t="shared" si="14"/>
        <v>278.3</v>
      </c>
      <c r="H135" s="107">
        <f t="shared" si="15"/>
        <v>303.59999999999997</v>
      </c>
    </row>
    <row r="136" spans="1:9" x14ac:dyDescent="0.25">
      <c r="A136" s="163"/>
      <c r="B136" s="95">
        <v>25</v>
      </c>
      <c r="C136" s="94" t="s">
        <v>15</v>
      </c>
      <c r="D136" s="106">
        <v>253</v>
      </c>
      <c r="E136" s="107">
        <f t="shared" si="12"/>
        <v>260.59000000000003</v>
      </c>
      <c r="F136" s="107">
        <f t="shared" si="13"/>
        <v>265.65000000000003</v>
      </c>
      <c r="G136" s="107">
        <f t="shared" si="14"/>
        <v>278.3</v>
      </c>
      <c r="H136" s="107">
        <f t="shared" si="15"/>
        <v>303.59999999999997</v>
      </c>
    </row>
    <row r="137" spans="1:9" x14ac:dyDescent="0.25">
      <c r="A137" s="163"/>
      <c r="B137" s="155">
        <v>30</v>
      </c>
      <c r="C137" s="94" t="s">
        <v>200</v>
      </c>
      <c r="D137" s="106">
        <v>253</v>
      </c>
      <c r="E137" s="107">
        <f t="shared" si="12"/>
        <v>260.59000000000003</v>
      </c>
      <c r="F137" s="107">
        <f t="shared" si="13"/>
        <v>265.65000000000003</v>
      </c>
      <c r="G137" s="107">
        <f t="shared" si="14"/>
        <v>278.3</v>
      </c>
      <c r="H137" s="107">
        <f t="shared" si="15"/>
        <v>303.59999999999997</v>
      </c>
      <c r="I137" s="6"/>
    </row>
    <row r="138" spans="1:9" x14ac:dyDescent="0.25">
      <c r="A138" s="163"/>
      <c r="B138" s="156"/>
      <c r="C138" s="94" t="s">
        <v>15</v>
      </c>
      <c r="D138" s="106">
        <v>253</v>
      </c>
      <c r="E138" s="107">
        <f t="shared" si="12"/>
        <v>260.59000000000003</v>
      </c>
      <c r="F138" s="107">
        <f t="shared" si="13"/>
        <v>265.65000000000003</v>
      </c>
      <c r="G138" s="107">
        <f t="shared" si="14"/>
        <v>278.3</v>
      </c>
      <c r="H138" s="107">
        <f t="shared" si="15"/>
        <v>303.59999999999997</v>
      </c>
      <c r="I138" s="6"/>
    </row>
    <row r="139" spans="1:9" x14ac:dyDescent="0.25">
      <c r="A139" s="163"/>
      <c r="B139" s="97">
        <v>40</v>
      </c>
      <c r="C139" s="94" t="s">
        <v>15</v>
      </c>
      <c r="D139" s="106">
        <v>253</v>
      </c>
      <c r="E139" s="107">
        <f t="shared" si="12"/>
        <v>260.59000000000003</v>
      </c>
      <c r="F139" s="107">
        <f t="shared" si="13"/>
        <v>265.65000000000003</v>
      </c>
      <c r="G139" s="107">
        <f t="shared" si="14"/>
        <v>278.3</v>
      </c>
      <c r="H139" s="107">
        <f t="shared" si="15"/>
        <v>303.59999999999997</v>
      </c>
    </row>
    <row r="140" spans="1:9" x14ac:dyDescent="0.25">
      <c r="A140" s="164"/>
      <c r="B140" s="70">
        <v>50</v>
      </c>
      <c r="C140" s="94" t="s">
        <v>12</v>
      </c>
      <c r="D140" s="106">
        <v>269</v>
      </c>
      <c r="E140" s="107">
        <f t="shared" si="12"/>
        <v>277.07</v>
      </c>
      <c r="F140" s="107">
        <f t="shared" si="13"/>
        <v>282.45</v>
      </c>
      <c r="G140" s="107">
        <f t="shared" si="14"/>
        <v>295.90000000000003</v>
      </c>
      <c r="H140" s="107">
        <f t="shared" si="15"/>
        <v>322.8</v>
      </c>
    </row>
    <row r="141" spans="1:9" x14ac:dyDescent="0.25">
      <c r="A141" s="135" t="s">
        <v>154</v>
      </c>
      <c r="B141" s="136"/>
      <c r="C141" s="136"/>
      <c r="D141" s="136"/>
      <c r="E141" s="136"/>
      <c r="F141" s="136"/>
      <c r="G141" s="136"/>
      <c r="H141" s="137"/>
    </row>
    <row r="142" spans="1:9" x14ac:dyDescent="0.25">
      <c r="A142" s="139" t="s">
        <v>190</v>
      </c>
      <c r="B142" s="96">
        <v>0.5</v>
      </c>
      <c r="C142" s="27" t="s">
        <v>8</v>
      </c>
      <c r="D142" s="106">
        <v>100</v>
      </c>
      <c r="E142" s="107">
        <f>D142*1.03</f>
        <v>103</v>
      </c>
      <c r="F142" s="107">
        <f>D142*1.05</f>
        <v>105</v>
      </c>
      <c r="G142" s="107">
        <f>D142*1.1</f>
        <v>110.00000000000001</v>
      </c>
      <c r="H142" s="107">
        <f>D142*1.2</f>
        <v>120</v>
      </c>
    </row>
    <row r="143" spans="1:9" x14ac:dyDescent="0.25">
      <c r="A143" s="140"/>
      <c r="B143" s="91">
        <v>0.8</v>
      </c>
      <c r="C143" s="27" t="s">
        <v>8</v>
      </c>
      <c r="D143" s="106">
        <v>100</v>
      </c>
      <c r="E143" s="107">
        <f>D143*1.03</f>
        <v>103</v>
      </c>
      <c r="F143" s="107">
        <f>D143*1.05</f>
        <v>105</v>
      </c>
      <c r="G143" s="107">
        <f>D143*1.1</f>
        <v>110.00000000000001</v>
      </c>
      <c r="H143" s="107">
        <f>D143*1.2</f>
        <v>120</v>
      </c>
    </row>
    <row r="144" spans="1:9" x14ac:dyDescent="0.25">
      <c r="A144" s="140"/>
      <c r="B144" s="128"/>
      <c r="C144" s="27" t="s">
        <v>8</v>
      </c>
      <c r="D144" s="106">
        <v>100.024</v>
      </c>
      <c r="E144" s="107">
        <f t="shared" ref="E144:E150" si="16">D144*1.03</f>
        <v>103.02472</v>
      </c>
      <c r="F144" s="107">
        <f t="shared" ref="F144:F150" si="17">D144*1.05</f>
        <v>105.02520000000001</v>
      </c>
      <c r="G144" s="107">
        <f t="shared" ref="G144:G150" si="18">D144*1.1</f>
        <v>110.02640000000001</v>
      </c>
      <c r="H144" s="107">
        <f t="shared" ref="H144:H150" si="19">D144*1.2</f>
        <v>120.02879999999999</v>
      </c>
    </row>
    <row r="145" spans="1:8" x14ac:dyDescent="0.25">
      <c r="A145" s="140"/>
      <c r="B145" s="127">
        <v>1.2</v>
      </c>
      <c r="C145" s="27" t="s">
        <v>8</v>
      </c>
      <c r="D145" s="106">
        <v>100.024</v>
      </c>
      <c r="E145" s="107">
        <f t="shared" si="16"/>
        <v>103.02472</v>
      </c>
      <c r="F145" s="107">
        <f t="shared" si="17"/>
        <v>105.02520000000001</v>
      </c>
      <c r="G145" s="107">
        <f t="shared" si="18"/>
        <v>110.02640000000001</v>
      </c>
      <c r="H145" s="107">
        <f t="shared" si="19"/>
        <v>120.02879999999999</v>
      </c>
    </row>
    <row r="146" spans="1:8" x14ac:dyDescent="0.25">
      <c r="A146" s="141"/>
      <c r="B146" s="91">
        <v>2</v>
      </c>
      <c r="C146" s="27" t="s">
        <v>9</v>
      </c>
      <c r="D146" s="106">
        <v>110.1</v>
      </c>
      <c r="E146" s="107">
        <f t="shared" si="16"/>
        <v>113.40299999999999</v>
      </c>
      <c r="F146" s="107">
        <f t="shared" si="17"/>
        <v>115.605</v>
      </c>
      <c r="G146" s="107">
        <f t="shared" si="18"/>
        <v>121.11</v>
      </c>
      <c r="H146" s="107">
        <f t="shared" si="19"/>
        <v>132.11999999999998</v>
      </c>
    </row>
    <row r="147" spans="1:8" ht="35.25" customHeight="1" x14ac:dyDescent="0.25">
      <c r="A147" s="139" t="s">
        <v>183</v>
      </c>
      <c r="B147" s="91">
        <v>3</v>
      </c>
      <c r="C147" s="27" t="s">
        <v>132</v>
      </c>
      <c r="D147" s="106">
        <v>150</v>
      </c>
      <c r="E147" s="107">
        <f t="shared" si="16"/>
        <v>154.5</v>
      </c>
      <c r="F147" s="107">
        <f t="shared" si="17"/>
        <v>157.5</v>
      </c>
      <c r="G147" s="107">
        <f t="shared" si="18"/>
        <v>165</v>
      </c>
      <c r="H147" s="107">
        <f t="shared" si="19"/>
        <v>180</v>
      </c>
    </row>
    <row r="148" spans="1:8" ht="28.5" x14ac:dyDescent="0.25">
      <c r="A148" s="140"/>
      <c r="B148" s="91">
        <v>4</v>
      </c>
      <c r="C148" s="27" t="s">
        <v>132</v>
      </c>
      <c r="D148" s="106">
        <v>150</v>
      </c>
      <c r="E148" s="107">
        <f t="shared" si="16"/>
        <v>154.5</v>
      </c>
      <c r="F148" s="107">
        <f t="shared" si="17"/>
        <v>157.5</v>
      </c>
      <c r="G148" s="107">
        <f t="shared" si="18"/>
        <v>165</v>
      </c>
      <c r="H148" s="107">
        <f t="shared" si="19"/>
        <v>180</v>
      </c>
    </row>
    <row r="149" spans="1:8" ht="28.5" x14ac:dyDescent="0.25">
      <c r="A149" s="140"/>
      <c r="B149" s="91">
        <v>5</v>
      </c>
      <c r="C149" s="27" t="s">
        <v>132</v>
      </c>
      <c r="D149" s="106">
        <v>150</v>
      </c>
      <c r="E149" s="107">
        <f t="shared" si="16"/>
        <v>154.5</v>
      </c>
      <c r="F149" s="107">
        <f t="shared" si="17"/>
        <v>157.5</v>
      </c>
      <c r="G149" s="107">
        <f t="shared" si="18"/>
        <v>165</v>
      </c>
      <c r="H149" s="107">
        <f t="shared" si="19"/>
        <v>180</v>
      </c>
    </row>
    <row r="150" spans="1:8" ht="28.5" x14ac:dyDescent="0.25">
      <c r="A150" s="141"/>
      <c r="B150" s="91">
        <v>6</v>
      </c>
      <c r="C150" s="27" t="s">
        <v>132</v>
      </c>
      <c r="D150" s="106">
        <v>150</v>
      </c>
      <c r="E150" s="107">
        <f t="shared" si="16"/>
        <v>154.5</v>
      </c>
      <c r="F150" s="107">
        <f t="shared" si="17"/>
        <v>157.5</v>
      </c>
      <c r="G150" s="107">
        <f t="shared" si="18"/>
        <v>165</v>
      </c>
      <c r="H150" s="107">
        <f t="shared" si="19"/>
        <v>180</v>
      </c>
    </row>
    <row r="151" spans="1:8" x14ac:dyDescent="0.25">
      <c r="A151" s="94" t="s">
        <v>191</v>
      </c>
      <c r="B151" s="91">
        <v>2</v>
      </c>
      <c r="C151" s="27" t="s">
        <v>20</v>
      </c>
      <c r="D151" s="106">
        <v>106.5</v>
      </c>
      <c r="E151" s="107">
        <f>D151*1.03</f>
        <v>109.69500000000001</v>
      </c>
      <c r="F151" s="107">
        <f>D151*1.05</f>
        <v>111.825</v>
      </c>
      <c r="G151" s="107">
        <f>D151*1.1</f>
        <v>117.15</v>
      </c>
      <c r="H151" s="107">
        <f>D151*1.2</f>
        <v>127.8</v>
      </c>
    </row>
    <row r="152" spans="1:8" x14ac:dyDescent="0.25">
      <c r="A152" s="135" t="s">
        <v>204</v>
      </c>
      <c r="B152" s="136"/>
      <c r="C152" s="136"/>
      <c r="D152" s="136"/>
      <c r="E152" s="136"/>
      <c r="F152" s="136"/>
      <c r="G152" s="136"/>
      <c r="H152" s="137"/>
    </row>
    <row r="153" spans="1:8" x14ac:dyDescent="0.25">
      <c r="A153" s="94" t="s">
        <v>190</v>
      </c>
      <c r="B153" s="91">
        <v>0.8</v>
      </c>
      <c r="C153" s="27" t="s">
        <v>8</v>
      </c>
      <c r="D153" s="23">
        <v>133.1</v>
      </c>
      <c r="E153" s="107">
        <f>D153*1.03</f>
        <v>137.09299999999999</v>
      </c>
      <c r="F153" s="107">
        <f>D153*1.05</f>
        <v>139.755</v>
      </c>
      <c r="G153" s="107">
        <f>D153*1.1</f>
        <v>146.41</v>
      </c>
      <c r="H153" s="107">
        <f>D153*1.2</f>
        <v>159.72</v>
      </c>
    </row>
    <row r="154" spans="1:8" x14ac:dyDescent="0.25">
      <c r="A154" s="135" t="s">
        <v>155</v>
      </c>
      <c r="B154" s="136"/>
      <c r="C154" s="136"/>
      <c r="D154" s="136"/>
      <c r="E154" s="136"/>
      <c r="F154" s="136"/>
      <c r="G154" s="136"/>
      <c r="H154" s="137"/>
    </row>
    <row r="155" spans="1:8" x14ac:dyDescent="0.25">
      <c r="A155" s="139" t="s">
        <v>182</v>
      </c>
      <c r="B155" s="91">
        <v>0.4</v>
      </c>
      <c r="C155" s="94" t="s">
        <v>8</v>
      </c>
      <c r="D155" s="106">
        <v>155.1</v>
      </c>
      <c r="E155" s="107">
        <f t="shared" ref="E155:E204" si="20">D155*1.03</f>
        <v>159.75299999999999</v>
      </c>
      <c r="F155" s="107">
        <f t="shared" ref="F155:F204" si="21">D155*1.05</f>
        <v>162.85499999999999</v>
      </c>
      <c r="G155" s="107">
        <f t="shared" ref="G155:G204" si="22">D155*1.1</f>
        <v>170.61</v>
      </c>
      <c r="H155" s="107">
        <f t="shared" ref="H155:H204" si="23">D155*1.2</f>
        <v>186.11999999999998</v>
      </c>
    </row>
    <row r="156" spans="1:8" x14ac:dyDescent="0.25">
      <c r="A156" s="140"/>
      <c r="B156" s="138">
        <v>0.5</v>
      </c>
      <c r="C156" s="94" t="s">
        <v>8</v>
      </c>
      <c r="D156" s="106">
        <v>149.6</v>
      </c>
      <c r="E156" s="107">
        <f t="shared" si="20"/>
        <v>154.08799999999999</v>
      </c>
      <c r="F156" s="107">
        <f t="shared" si="21"/>
        <v>157.08000000000001</v>
      </c>
      <c r="G156" s="107">
        <f t="shared" si="22"/>
        <v>164.56</v>
      </c>
      <c r="H156" s="107">
        <f t="shared" si="23"/>
        <v>179.51999999999998</v>
      </c>
    </row>
    <row r="157" spans="1:8" x14ac:dyDescent="0.25">
      <c r="A157" s="140"/>
      <c r="B157" s="138"/>
      <c r="C157" s="94" t="s">
        <v>9</v>
      </c>
      <c r="D157" s="106">
        <v>149.6</v>
      </c>
      <c r="E157" s="107">
        <f t="shared" si="20"/>
        <v>154.08799999999999</v>
      </c>
      <c r="F157" s="107">
        <f t="shared" si="21"/>
        <v>157.08000000000001</v>
      </c>
      <c r="G157" s="107">
        <f t="shared" si="22"/>
        <v>164.56</v>
      </c>
      <c r="H157" s="107">
        <f t="shared" si="23"/>
        <v>179.51999999999998</v>
      </c>
    </row>
    <row r="158" spans="1:8" x14ac:dyDescent="0.25">
      <c r="A158" s="140"/>
      <c r="B158" s="91">
        <v>0.6</v>
      </c>
      <c r="C158" s="94" t="s">
        <v>9</v>
      </c>
      <c r="D158" s="106">
        <v>149.6</v>
      </c>
      <c r="E158" s="107">
        <f t="shared" si="20"/>
        <v>154.08799999999999</v>
      </c>
      <c r="F158" s="107">
        <f t="shared" si="21"/>
        <v>157.08000000000001</v>
      </c>
      <c r="G158" s="107">
        <f t="shared" si="22"/>
        <v>164.56</v>
      </c>
      <c r="H158" s="107">
        <f t="shared" si="23"/>
        <v>179.51999999999998</v>
      </c>
    </row>
    <row r="159" spans="1:8" x14ac:dyDescent="0.25">
      <c r="A159" s="140"/>
      <c r="B159" s="143">
        <v>0.7</v>
      </c>
      <c r="C159" s="94" t="s">
        <v>8</v>
      </c>
      <c r="D159" s="106">
        <v>144.1</v>
      </c>
      <c r="E159" s="107">
        <f t="shared" si="20"/>
        <v>148.423</v>
      </c>
      <c r="F159" s="107">
        <f t="shared" si="21"/>
        <v>151.30500000000001</v>
      </c>
      <c r="G159" s="107">
        <f t="shared" si="22"/>
        <v>158.51000000000002</v>
      </c>
      <c r="H159" s="107">
        <f t="shared" si="23"/>
        <v>172.92</v>
      </c>
    </row>
    <row r="160" spans="1:8" x14ac:dyDescent="0.25">
      <c r="A160" s="140"/>
      <c r="B160" s="145"/>
      <c r="C160" s="94" t="s">
        <v>9</v>
      </c>
      <c r="D160" s="106">
        <v>144.1</v>
      </c>
      <c r="E160" s="107">
        <f t="shared" si="20"/>
        <v>148.423</v>
      </c>
      <c r="F160" s="107">
        <f t="shared" si="21"/>
        <v>151.30500000000001</v>
      </c>
      <c r="G160" s="107">
        <f t="shared" si="22"/>
        <v>158.51000000000002</v>
      </c>
      <c r="H160" s="107">
        <f t="shared" si="23"/>
        <v>172.92</v>
      </c>
    </row>
    <row r="161" spans="1:8" ht="15" customHeight="1" x14ac:dyDescent="0.25">
      <c r="A161" s="140"/>
      <c r="B161" s="143">
        <v>0.8</v>
      </c>
      <c r="C161" s="94" t="s">
        <v>8</v>
      </c>
      <c r="D161" s="106">
        <v>144.1</v>
      </c>
      <c r="E161" s="107">
        <f t="shared" si="20"/>
        <v>148.423</v>
      </c>
      <c r="F161" s="107">
        <f t="shared" si="21"/>
        <v>151.30500000000001</v>
      </c>
      <c r="G161" s="107">
        <f t="shared" si="22"/>
        <v>158.51000000000002</v>
      </c>
      <c r="H161" s="107">
        <f t="shared" si="23"/>
        <v>172.92</v>
      </c>
    </row>
    <row r="162" spans="1:8" x14ac:dyDescent="0.25">
      <c r="A162" s="140"/>
      <c r="B162" s="144"/>
      <c r="C162" s="94" t="s">
        <v>9</v>
      </c>
      <c r="D162" s="106">
        <v>144.1</v>
      </c>
      <c r="E162" s="107">
        <f t="shared" si="20"/>
        <v>148.423</v>
      </c>
      <c r="F162" s="107">
        <f t="shared" si="21"/>
        <v>151.30500000000001</v>
      </c>
      <c r="G162" s="107">
        <f t="shared" si="22"/>
        <v>158.51000000000002</v>
      </c>
      <c r="H162" s="107">
        <f t="shared" si="23"/>
        <v>172.92</v>
      </c>
    </row>
    <row r="163" spans="1:8" x14ac:dyDescent="0.25">
      <c r="A163" s="140"/>
      <c r="B163" s="138"/>
      <c r="C163" s="94" t="s">
        <v>8</v>
      </c>
      <c r="D163" s="106">
        <v>144.1</v>
      </c>
      <c r="E163" s="107">
        <f t="shared" si="20"/>
        <v>148.423</v>
      </c>
      <c r="F163" s="107">
        <f t="shared" si="21"/>
        <v>151.30500000000001</v>
      </c>
      <c r="G163" s="107">
        <f t="shared" si="22"/>
        <v>158.51000000000002</v>
      </c>
      <c r="H163" s="107">
        <f t="shared" si="23"/>
        <v>172.92</v>
      </c>
    </row>
    <row r="164" spans="1:8" x14ac:dyDescent="0.25">
      <c r="A164" s="140"/>
      <c r="B164" s="138"/>
      <c r="C164" s="94" t="s">
        <v>9</v>
      </c>
      <c r="D164" s="106">
        <v>144.1</v>
      </c>
      <c r="E164" s="107">
        <f t="shared" si="20"/>
        <v>148.423</v>
      </c>
      <c r="F164" s="107">
        <f t="shared" si="21"/>
        <v>151.30500000000001</v>
      </c>
      <c r="G164" s="107">
        <f t="shared" si="22"/>
        <v>158.51000000000002</v>
      </c>
      <c r="H164" s="107">
        <f t="shared" si="23"/>
        <v>172.92</v>
      </c>
    </row>
    <row r="165" spans="1:8" x14ac:dyDescent="0.25">
      <c r="A165" s="140"/>
      <c r="B165" s="143">
        <v>1.2</v>
      </c>
      <c r="C165" s="94" t="s">
        <v>8</v>
      </c>
      <c r="D165" s="106">
        <v>143.19999999999999</v>
      </c>
      <c r="E165" s="107">
        <f t="shared" si="20"/>
        <v>147.49599999999998</v>
      </c>
      <c r="F165" s="107">
        <f t="shared" si="21"/>
        <v>150.35999999999999</v>
      </c>
      <c r="G165" s="107">
        <f t="shared" si="22"/>
        <v>157.52000000000001</v>
      </c>
      <c r="H165" s="107">
        <f t="shared" si="23"/>
        <v>171.83999999999997</v>
      </c>
    </row>
    <row r="166" spans="1:8" x14ac:dyDescent="0.25">
      <c r="A166" s="140"/>
      <c r="B166" s="144"/>
      <c r="C166" s="94" t="s">
        <v>9</v>
      </c>
      <c r="D166" s="106">
        <v>143.19999999999999</v>
      </c>
      <c r="E166" s="107">
        <f t="shared" si="20"/>
        <v>147.49599999999998</v>
      </c>
      <c r="F166" s="107">
        <f t="shared" si="21"/>
        <v>150.35999999999999</v>
      </c>
      <c r="G166" s="107">
        <f t="shared" si="22"/>
        <v>157.52000000000001</v>
      </c>
      <c r="H166" s="107">
        <f t="shared" si="23"/>
        <v>171.83999999999997</v>
      </c>
    </row>
    <row r="167" spans="1:8" x14ac:dyDescent="0.25">
      <c r="A167" s="140"/>
      <c r="B167" s="145">
        <v>1.5</v>
      </c>
      <c r="C167" s="94" t="s">
        <v>8</v>
      </c>
      <c r="D167" s="106">
        <v>141.30000000000001</v>
      </c>
      <c r="E167" s="107">
        <f t="shared" si="20"/>
        <v>145.53900000000002</v>
      </c>
      <c r="F167" s="107">
        <f t="shared" si="21"/>
        <v>148.36500000000001</v>
      </c>
      <c r="G167" s="107">
        <f t="shared" si="22"/>
        <v>155.43000000000004</v>
      </c>
      <c r="H167" s="107">
        <f t="shared" si="23"/>
        <v>169.56</v>
      </c>
    </row>
    <row r="168" spans="1:8" x14ac:dyDescent="0.25">
      <c r="A168" s="140"/>
      <c r="B168" s="145"/>
      <c r="C168" s="94" t="s">
        <v>9</v>
      </c>
      <c r="D168" s="106">
        <v>141.30000000000001</v>
      </c>
      <c r="E168" s="107">
        <f t="shared" si="20"/>
        <v>145.53900000000002</v>
      </c>
      <c r="F168" s="107">
        <f t="shared" si="21"/>
        <v>148.36500000000001</v>
      </c>
      <c r="G168" s="107">
        <f t="shared" si="22"/>
        <v>155.43000000000004</v>
      </c>
      <c r="H168" s="107">
        <f t="shared" si="23"/>
        <v>169.56</v>
      </c>
    </row>
    <row r="169" spans="1:8" x14ac:dyDescent="0.25">
      <c r="A169" s="140"/>
      <c r="B169" s="145">
        <v>2</v>
      </c>
      <c r="C169" s="94" t="s">
        <v>8</v>
      </c>
      <c r="D169" s="106">
        <v>139.5</v>
      </c>
      <c r="E169" s="107">
        <f t="shared" si="20"/>
        <v>143.685</v>
      </c>
      <c r="F169" s="107">
        <f t="shared" si="21"/>
        <v>146.47499999999999</v>
      </c>
      <c r="G169" s="107">
        <f t="shared" si="22"/>
        <v>153.45000000000002</v>
      </c>
      <c r="H169" s="107">
        <f t="shared" si="23"/>
        <v>167.4</v>
      </c>
    </row>
    <row r="170" spans="1:8" x14ac:dyDescent="0.25">
      <c r="A170" s="140"/>
      <c r="B170" s="144"/>
      <c r="C170" s="94" t="s">
        <v>9</v>
      </c>
      <c r="D170" s="106">
        <v>139.5</v>
      </c>
      <c r="E170" s="107">
        <f t="shared" si="20"/>
        <v>143.685</v>
      </c>
      <c r="F170" s="107">
        <f t="shared" si="21"/>
        <v>146.47499999999999</v>
      </c>
      <c r="G170" s="107">
        <f t="shared" si="22"/>
        <v>153.45000000000002</v>
      </c>
      <c r="H170" s="107">
        <f t="shared" si="23"/>
        <v>167.4</v>
      </c>
    </row>
    <row r="171" spans="1:8" x14ac:dyDescent="0.25">
      <c r="A171" s="140"/>
      <c r="B171" s="91">
        <v>2.5</v>
      </c>
      <c r="C171" s="94" t="s">
        <v>8</v>
      </c>
      <c r="D171" s="106">
        <v>139.5</v>
      </c>
      <c r="E171" s="107">
        <f t="shared" si="20"/>
        <v>143.685</v>
      </c>
      <c r="F171" s="107">
        <f t="shared" si="21"/>
        <v>146.47499999999999</v>
      </c>
      <c r="G171" s="107">
        <f t="shared" si="22"/>
        <v>153.45000000000002</v>
      </c>
      <c r="H171" s="107">
        <f t="shared" si="23"/>
        <v>167.4</v>
      </c>
    </row>
    <row r="172" spans="1:8" x14ac:dyDescent="0.25">
      <c r="A172" s="140"/>
      <c r="B172" s="142">
        <v>3</v>
      </c>
      <c r="C172" s="94" t="s">
        <v>8</v>
      </c>
      <c r="D172" s="106">
        <v>139.5</v>
      </c>
      <c r="E172" s="107">
        <f t="shared" si="20"/>
        <v>143.685</v>
      </c>
      <c r="F172" s="107">
        <f t="shared" si="21"/>
        <v>146.47499999999999</v>
      </c>
      <c r="G172" s="107">
        <f t="shared" si="22"/>
        <v>153.45000000000002</v>
      </c>
      <c r="H172" s="107">
        <f t="shared" si="23"/>
        <v>167.4</v>
      </c>
    </row>
    <row r="173" spans="1:8" x14ac:dyDescent="0.25">
      <c r="A173" s="141"/>
      <c r="B173" s="138"/>
      <c r="C173" s="94" t="s">
        <v>9</v>
      </c>
      <c r="D173" s="106">
        <v>139.5</v>
      </c>
      <c r="E173" s="107">
        <f t="shared" si="20"/>
        <v>143.685</v>
      </c>
      <c r="F173" s="107">
        <f t="shared" si="21"/>
        <v>146.47499999999999</v>
      </c>
      <c r="G173" s="107">
        <f t="shared" si="22"/>
        <v>153.45000000000002</v>
      </c>
      <c r="H173" s="107">
        <f t="shared" si="23"/>
        <v>167.4</v>
      </c>
    </row>
    <row r="174" spans="1:8" x14ac:dyDescent="0.25">
      <c r="A174" s="139" t="s">
        <v>192</v>
      </c>
      <c r="B174" s="91">
        <v>0.8</v>
      </c>
      <c r="C174" s="94" t="s">
        <v>9</v>
      </c>
      <c r="D174" s="106">
        <v>150.5</v>
      </c>
      <c r="E174" s="107">
        <f t="shared" si="20"/>
        <v>155.01500000000001</v>
      </c>
      <c r="F174" s="107">
        <f t="shared" si="21"/>
        <v>158.02500000000001</v>
      </c>
      <c r="G174" s="107">
        <f t="shared" si="22"/>
        <v>165.55</v>
      </c>
      <c r="H174" s="107">
        <f t="shared" si="23"/>
        <v>180.6</v>
      </c>
    </row>
    <row r="175" spans="1:8" x14ac:dyDescent="0.25">
      <c r="A175" s="140"/>
      <c r="B175" s="91">
        <v>1</v>
      </c>
      <c r="C175" s="94" t="s">
        <v>9</v>
      </c>
      <c r="D175" s="106">
        <v>149.6</v>
      </c>
      <c r="E175" s="107">
        <f t="shared" si="20"/>
        <v>154.08799999999999</v>
      </c>
      <c r="F175" s="107">
        <f t="shared" si="21"/>
        <v>157.08000000000001</v>
      </c>
      <c r="G175" s="107">
        <f t="shared" si="22"/>
        <v>164.56</v>
      </c>
      <c r="H175" s="107">
        <f t="shared" si="23"/>
        <v>179.51999999999998</v>
      </c>
    </row>
    <row r="176" spans="1:8" x14ac:dyDescent="0.25">
      <c r="A176" s="140"/>
      <c r="B176" s="91">
        <v>1.2</v>
      </c>
      <c r="C176" s="94" t="s">
        <v>8</v>
      </c>
      <c r="D176" s="106">
        <v>147.69999999999999</v>
      </c>
      <c r="E176" s="107">
        <f t="shared" si="20"/>
        <v>152.131</v>
      </c>
      <c r="F176" s="107">
        <f t="shared" si="21"/>
        <v>155.08500000000001</v>
      </c>
      <c r="G176" s="107">
        <f t="shared" si="22"/>
        <v>162.47</v>
      </c>
      <c r="H176" s="107">
        <f t="shared" si="23"/>
        <v>177.23999999999998</v>
      </c>
    </row>
    <row r="177" spans="1:8" x14ac:dyDescent="0.25">
      <c r="A177" s="141"/>
      <c r="B177" s="91">
        <v>1.5</v>
      </c>
      <c r="C177" s="94" t="s">
        <v>8</v>
      </c>
      <c r="D177" s="106">
        <v>145.9</v>
      </c>
      <c r="E177" s="107">
        <f t="shared" si="20"/>
        <v>150.27700000000002</v>
      </c>
      <c r="F177" s="107">
        <f t="shared" si="21"/>
        <v>153.19500000000002</v>
      </c>
      <c r="G177" s="107">
        <f t="shared" si="22"/>
        <v>160.49</v>
      </c>
      <c r="H177" s="107">
        <f t="shared" si="23"/>
        <v>175.08</v>
      </c>
    </row>
    <row r="178" spans="1:8" x14ac:dyDescent="0.25">
      <c r="A178" s="139" t="s">
        <v>183</v>
      </c>
      <c r="B178" s="142">
        <v>4</v>
      </c>
      <c r="C178" s="94" t="s">
        <v>19</v>
      </c>
      <c r="D178" s="106">
        <v>145</v>
      </c>
      <c r="E178" s="107">
        <f t="shared" si="20"/>
        <v>149.35</v>
      </c>
      <c r="F178" s="107">
        <f t="shared" si="21"/>
        <v>152.25</v>
      </c>
      <c r="G178" s="107">
        <f t="shared" si="22"/>
        <v>159.5</v>
      </c>
      <c r="H178" s="107">
        <f t="shared" si="23"/>
        <v>174</v>
      </c>
    </row>
    <row r="179" spans="1:8" x14ac:dyDescent="0.25">
      <c r="A179" s="140"/>
      <c r="B179" s="138"/>
      <c r="C179" s="94" t="s">
        <v>9</v>
      </c>
      <c r="D179" s="106">
        <v>145</v>
      </c>
      <c r="E179" s="107">
        <f t="shared" si="20"/>
        <v>149.35</v>
      </c>
      <c r="F179" s="107">
        <f t="shared" si="21"/>
        <v>152.25</v>
      </c>
      <c r="G179" s="107">
        <f t="shared" si="22"/>
        <v>159.5</v>
      </c>
      <c r="H179" s="107">
        <f t="shared" si="23"/>
        <v>174</v>
      </c>
    </row>
    <row r="180" spans="1:8" x14ac:dyDescent="0.25">
      <c r="A180" s="140"/>
      <c r="B180" s="93">
        <v>5</v>
      </c>
      <c r="C180" s="94" t="s">
        <v>9</v>
      </c>
      <c r="D180" s="106">
        <v>145</v>
      </c>
      <c r="E180" s="107">
        <f t="shared" si="20"/>
        <v>149.35</v>
      </c>
      <c r="F180" s="107">
        <f t="shared" si="21"/>
        <v>152.25</v>
      </c>
      <c r="G180" s="107">
        <f t="shared" si="22"/>
        <v>159.5</v>
      </c>
      <c r="H180" s="107">
        <f t="shared" si="23"/>
        <v>174</v>
      </c>
    </row>
    <row r="181" spans="1:8" x14ac:dyDescent="0.25">
      <c r="A181" s="141"/>
      <c r="B181" s="91">
        <v>6</v>
      </c>
      <c r="C181" s="94" t="s">
        <v>19</v>
      </c>
      <c r="D181" s="106">
        <v>145</v>
      </c>
      <c r="E181" s="107">
        <f t="shared" si="20"/>
        <v>149.35</v>
      </c>
      <c r="F181" s="107">
        <f t="shared" si="21"/>
        <v>152.25</v>
      </c>
      <c r="G181" s="107">
        <f t="shared" si="22"/>
        <v>159.5</v>
      </c>
      <c r="H181" s="107">
        <f t="shared" si="23"/>
        <v>174</v>
      </c>
    </row>
    <row r="182" spans="1:8" x14ac:dyDescent="0.25">
      <c r="A182" s="139" t="s">
        <v>187</v>
      </c>
      <c r="B182" s="143">
        <v>0.5</v>
      </c>
      <c r="C182" s="94" t="s">
        <v>8</v>
      </c>
      <c r="D182" s="106">
        <v>166</v>
      </c>
      <c r="E182" s="107">
        <f t="shared" si="20"/>
        <v>170.98000000000002</v>
      </c>
      <c r="F182" s="107">
        <f t="shared" si="21"/>
        <v>174.3</v>
      </c>
      <c r="G182" s="107">
        <f t="shared" si="22"/>
        <v>182.60000000000002</v>
      </c>
      <c r="H182" s="107">
        <f t="shared" si="23"/>
        <v>199.2</v>
      </c>
    </row>
    <row r="183" spans="1:8" x14ac:dyDescent="0.25">
      <c r="A183" s="140"/>
      <c r="B183" s="144"/>
      <c r="C183" s="94" t="s">
        <v>9</v>
      </c>
      <c r="D183" s="106">
        <v>166</v>
      </c>
      <c r="E183" s="107">
        <f t="shared" si="20"/>
        <v>170.98000000000002</v>
      </c>
      <c r="F183" s="107">
        <f t="shared" si="21"/>
        <v>174.3</v>
      </c>
      <c r="G183" s="107">
        <f t="shared" si="22"/>
        <v>182.60000000000002</v>
      </c>
      <c r="H183" s="107">
        <f t="shared" si="23"/>
        <v>199.2</v>
      </c>
    </row>
    <row r="184" spans="1:8" x14ac:dyDescent="0.25">
      <c r="A184" s="148"/>
      <c r="B184" s="143">
        <v>0.7</v>
      </c>
      <c r="C184" s="94" t="s">
        <v>19</v>
      </c>
      <c r="D184" s="106">
        <v>157</v>
      </c>
      <c r="E184" s="107">
        <f t="shared" si="20"/>
        <v>161.71</v>
      </c>
      <c r="F184" s="107">
        <f t="shared" si="21"/>
        <v>164.85</v>
      </c>
      <c r="G184" s="107">
        <f t="shared" si="22"/>
        <v>172.70000000000002</v>
      </c>
      <c r="H184" s="107">
        <f t="shared" si="23"/>
        <v>188.4</v>
      </c>
    </row>
    <row r="185" spans="1:8" x14ac:dyDescent="0.25">
      <c r="A185" s="148"/>
      <c r="B185" s="146"/>
      <c r="C185" s="94" t="s">
        <v>9</v>
      </c>
      <c r="D185" s="106">
        <v>157</v>
      </c>
      <c r="E185" s="107">
        <f t="shared" si="20"/>
        <v>161.71</v>
      </c>
      <c r="F185" s="107">
        <f t="shared" si="21"/>
        <v>164.85</v>
      </c>
      <c r="G185" s="107">
        <f t="shared" si="22"/>
        <v>172.70000000000002</v>
      </c>
      <c r="H185" s="107">
        <f t="shared" si="23"/>
        <v>188.4</v>
      </c>
    </row>
    <row r="186" spans="1:8" ht="15" customHeight="1" x14ac:dyDescent="0.25">
      <c r="A186" s="148"/>
      <c r="B186" s="143">
        <v>0.8</v>
      </c>
      <c r="C186" s="94" t="s">
        <v>8</v>
      </c>
      <c r="D186" s="106">
        <v>156</v>
      </c>
      <c r="E186" s="107">
        <f t="shared" si="20"/>
        <v>160.68</v>
      </c>
      <c r="F186" s="107">
        <f t="shared" si="21"/>
        <v>163.80000000000001</v>
      </c>
      <c r="G186" s="107">
        <f t="shared" si="22"/>
        <v>171.60000000000002</v>
      </c>
      <c r="H186" s="107">
        <f t="shared" si="23"/>
        <v>187.2</v>
      </c>
    </row>
    <row r="187" spans="1:8" x14ac:dyDescent="0.25">
      <c r="A187" s="148"/>
      <c r="B187" s="146"/>
      <c r="C187" s="94" t="s">
        <v>9</v>
      </c>
      <c r="D187" s="106">
        <v>156</v>
      </c>
      <c r="E187" s="107">
        <f t="shared" si="20"/>
        <v>160.68</v>
      </c>
      <c r="F187" s="107">
        <f t="shared" si="21"/>
        <v>163.80000000000001</v>
      </c>
      <c r="G187" s="107">
        <f t="shared" si="22"/>
        <v>171.60000000000002</v>
      </c>
      <c r="H187" s="107">
        <f t="shared" si="23"/>
        <v>187.2</v>
      </c>
    </row>
    <row r="188" spans="1:8" x14ac:dyDescent="0.25">
      <c r="A188" s="148"/>
      <c r="B188" s="142">
        <v>1</v>
      </c>
      <c r="C188" s="94" t="s">
        <v>8</v>
      </c>
      <c r="D188" s="106">
        <v>155</v>
      </c>
      <c r="E188" s="107">
        <f t="shared" si="20"/>
        <v>159.65</v>
      </c>
      <c r="F188" s="107">
        <f t="shared" si="21"/>
        <v>162.75</v>
      </c>
      <c r="G188" s="107">
        <f t="shared" si="22"/>
        <v>170.5</v>
      </c>
      <c r="H188" s="107">
        <f t="shared" si="23"/>
        <v>186</v>
      </c>
    </row>
    <row r="189" spans="1:8" x14ac:dyDescent="0.25">
      <c r="A189" s="148"/>
      <c r="B189" s="138"/>
      <c r="C189" s="94" t="s">
        <v>9</v>
      </c>
      <c r="D189" s="106">
        <v>155</v>
      </c>
      <c r="E189" s="107">
        <f t="shared" si="20"/>
        <v>159.65</v>
      </c>
      <c r="F189" s="107">
        <f t="shared" si="21"/>
        <v>162.75</v>
      </c>
      <c r="G189" s="107">
        <f t="shared" si="22"/>
        <v>170.5</v>
      </c>
      <c r="H189" s="107">
        <f t="shared" si="23"/>
        <v>186</v>
      </c>
    </row>
    <row r="190" spans="1:8" x14ac:dyDescent="0.25">
      <c r="A190" s="148"/>
      <c r="B190" s="91">
        <v>1.2</v>
      </c>
      <c r="C190" s="94" t="s">
        <v>9</v>
      </c>
      <c r="D190" s="106">
        <v>152</v>
      </c>
      <c r="E190" s="107">
        <f t="shared" si="20"/>
        <v>156.56</v>
      </c>
      <c r="F190" s="107">
        <f t="shared" si="21"/>
        <v>159.6</v>
      </c>
      <c r="G190" s="107">
        <f t="shared" si="22"/>
        <v>167.20000000000002</v>
      </c>
      <c r="H190" s="107">
        <f t="shared" si="23"/>
        <v>182.4</v>
      </c>
    </row>
    <row r="191" spans="1:8" x14ac:dyDescent="0.25">
      <c r="A191" s="148"/>
      <c r="B191" s="142">
        <v>1.5</v>
      </c>
      <c r="C191" s="94" t="s">
        <v>8</v>
      </c>
      <c r="D191" s="106">
        <v>152</v>
      </c>
      <c r="E191" s="107">
        <f t="shared" si="20"/>
        <v>156.56</v>
      </c>
      <c r="F191" s="107">
        <f t="shared" si="21"/>
        <v>159.6</v>
      </c>
      <c r="G191" s="107">
        <f t="shared" si="22"/>
        <v>167.20000000000002</v>
      </c>
      <c r="H191" s="107">
        <f t="shared" si="23"/>
        <v>182.4</v>
      </c>
    </row>
    <row r="192" spans="1:8" x14ac:dyDescent="0.25">
      <c r="A192" s="148"/>
      <c r="B192" s="138"/>
      <c r="C192" s="94" t="s">
        <v>9</v>
      </c>
      <c r="D192" s="106">
        <v>152</v>
      </c>
      <c r="E192" s="107">
        <f t="shared" si="20"/>
        <v>156.56</v>
      </c>
      <c r="F192" s="107">
        <f t="shared" si="21"/>
        <v>159.6</v>
      </c>
      <c r="G192" s="107">
        <f t="shared" si="22"/>
        <v>167.20000000000002</v>
      </c>
      <c r="H192" s="107">
        <f t="shared" si="23"/>
        <v>182.4</v>
      </c>
    </row>
    <row r="193" spans="1:9" x14ac:dyDescent="0.25">
      <c r="A193" s="146"/>
      <c r="B193" s="69">
        <v>2</v>
      </c>
      <c r="C193" s="94" t="s">
        <v>9</v>
      </c>
      <c r="D193" s="106">
        <v>151.4</v>
      </c>
      <c r="E193" s="107">
        <f t="shared" si="20"/>
        <v>155.94200000000001</v>
      </c>
      <c r="F193" s="107">
        <f t="shared" si="21"/>
        <v>158.97</v>
      </c>
      <c r="G193" s="107">
        <f t="shared" si="22"/>
        <v>166.54000000000002</v>
      </c>
      <c r="H193" s="107">
        <f t="shared" si="23"/>
        <v>181.68</v>
      </c>
    </row>
    <row r="194" spans="1:9" x14ac:dyDescent="0.25">
      <c r="A194" s="147" t="s">
        <v>185</v>
      </c>
      <c r="B194" s="69">
        <v>0.5</v>
      </c>
      <c r="C194" s="94" t="s">
        <v>8</v>
      </c>
      <c r="D194" s="106">
        <v>152.30000000000001</v>
      </c>
      <c r="E194" s="107">
        <f t="shared" si="20"/>
        <v>156.86900000000003</v>
      </c>
      <c r="F194" s="107">
        <f t="shared" si="21"/>
        <v>159.91500000000002</v>
      </c>
      <c r="G194" s="107">
        <f t="shared" si="22"/>
        <v>167.53000000000003</v>
      </c>
      <c r="H194" s="107">
        <f t="shared" si="23"/>
        <v>182.76000000000002</v>
      </c>
    </row>
    <row r="195" spans="1:9" x14ac:dyDescent="0.25">
      <c r="A195" s="138"/>
      <c r="B195" s="142">
        <v>1.2</v>
      </c>
      <c r="C195" s="94" t="s">
        <v>8</v>
      </c>
      <c r="D195" s="106">
        <v>148.69999999999999</v>
      </c>
      <c r="E195" s="107">
        <f t="shared" si="20"/>
        <v>153.161</v>
      </c>
      <c r="F195" s="107">
        <f t="shared" si="21"/>
        <v>156.13499999999999</v>
      </c>
      <c r="G195" s="107">
        <f t="shared" si="22"/>
        <v>163.57</v>
      </c>
      <c r="H195" s="107">
        <f t="shared" si="23"/>
        <v>178.43999999999997</v>
      </c>
    </row>
    <row r="196" spans="1:9" x14ac:dyDescent="0.25">
      <c r="A196" s="138"/>
      <c r="B196" s="142"/>
      <c r="C196" s="94" t="s">
        <v>9</v>
      </c>
      <c r="D196" s="106">
        <v>148.69999999999999</v>
      </c>
      <c r="E196" s="107">
        <f t="shared" si="20"/>
        <v>153.161</v>
      </c>
      <c r="F196" s="107">
        <f t="shared" si="21"/>
        <v>156.13499999999999</v>
      </c>
      <c r="G196" s="107">
        <f t="shared" si="22"/>
        <v>163.57</v>
      </c>
      <c r="H196" s="107">
        <f t="shared" si="23"/>
        <v>178.43999999999997</v>
      </c>
    </row>
    <row r="197" spans="1:9" x14ac:dyDescent="0.25">
      <c r="A197" s="139" t="s">
        <v>184</v>
      </c>
      <c r="B197" s="125">
        <v>0.5</v>
      </c>
      <c r="C197" s="94" t="s">
        <v>9</v>
      </c>
      <c r="D197" s="106">
        <v>167</v>
      </c>
      <c r="E197" s="107">
        <f>D197*1.03</f>
        <v>172.01</v>
      </c>
      <c r="F197" s="107">
        <f>D197*1.05</f>
        <v>175.35</v>
      </c>
      <c r="G197" s="107">
        <f>D197*1.1</f>
        <v>183.70000000000002</v>
      </c>
      <c r="H197" s="107">
        <f>D197*1.2</f>
        <v>200.4</v>
      </c>
    </row>
    <row r="198" spans="1:9" x14ac:dyDescent="0.25">
      <c r="A198" s="140"/>
      <c r="B198" s="142">
        <v>0.6</v>
      </c>
      <c r="C198" s="94" t="s">
        <v>9</v>
      </c>
      <c r="D198" s="106">
        <v>166.1</v>
      </c>
      <c r="E198" s="107">
        <f t="shared" si="20"/>
        <v>171.083</v>
      </c>
      <c r="F198" s="107">
        <f t="shared" si="21"/>
        <v>174.405</v>
      </c>
      <c r="G198" s="107">
        <f t="shared" si="22"/>
        <v>182.71</v>
      </c>
      <c r="H198" s="107">
        <f t="shared" si="23"/>
        <v>199.32</v>
      </c>
    </row>
    <row r="199" spans="1:9" x14ac:dyDescent="0.25">
      <c r="A199" s="140"/>
      <c r="B199" s="138"/>
      <c r="C199" s="94" t="s">
        <v>11</v>
      </c>
      <c r="D199" s="106">
        <v>166.1</v>
      </c>
      <c r="E199" s="107">
        <f t="shared" si="20"/>
        <v>171.083</v>
      </c>
      <c r="F199" s="107">
        <f t="shared" si="21"/>
        <v>174.405</v>
      </c>
      <c r="G199" s="107">
        <f t="shared" si="22"/>
        <v>182.71</v>
      </c>
      <c r="H199" s="107">
        <f t="shared" si="23"/>
        <v>199.32</v>
      </c>
    </row>
    <row r="200" spans="1:9" ht="25.5" customHeight="1" x14ac:dyDescent="0.25">
      <c r="A200" s="140"/>
      <c r="B200" s="143">
        <v>0.7</v>
      </c>
      <c r="C200" s="94" t="s">
        <v>9</v>
      </c>
      <c r="D200" s="106">
        <v>160.6</v>
      </c>
      <c r="E200" s="107">
        <f t="shared" si="20"/>
        <v>165.41800000000001</v>
      </c>
      <c r="F200" s="107">
        <f t="shared" si="21"/>
        <v>168.63</v>
      </c>
      <c r="G200" s="107">
        <f t="shared" si="22"/>
        <v>176.66</v>
      </c>
      <c r="H200" s="107">
        <f t="shared" si="23"/>
        <v>192.72</v>
      </c>
    </row>
    <row r="201" spans="1:9" x14ac:dyDescent="0.25">
      <c r="A201" s="140"/>
      <c r="B201" s="144"/>
      <c r="C201" s="94" t="s">
        <v>11</v>
      </c>
      <c r="D201" s="106">
        <v>160.6</v>
      </c>
      <c r="E201" s="107">
        <f t="shared" si="20"/>
        <v>165.41800000000001</v>
      </c>
      <c r="F201" s="107">
        <f t="shared" si="21"/>
        <v>168.63</v>
      </c>
      <c r="G201" s="107">
        <f t="shared" si="22"/>
        <v>176.66</v>
      </c>
      <c r="H201" s="107">
        <f t="shared" si="23"/>
        <v>192.72</v>
      </c>
    </row>
    <row r="202" spans="1:9" x14ac:dyDescent="0.25">
      <c r="A202" s="140"/>
      <c r="B202" s="142">
        <v>0.8</v>
      </c>
      <c r="C202" s="94" t="s">
        <v>8</v>
      </c>
      <c r="D202" s="106">
        <v>160.6</v>
      </c>
      <c r="E202" s="107">
        <f t="shared" si="20"/>
        <v>165.41800000000001</v>
      </c>
      <c r="F202" s="107">
        <f t="shared" si="21"/>
        <v>168.63</v>
      </c>
      <c r="G202" s="107">
        <f t="shared" si="22"/>
        <v>176.66</v>
      </c>
      <c r="H202" s="107">
        <f t="shared" si="23"/>
        <v>192.72</v>
      </c>
    </row>
    <row r="203" spans="1:9" x14ac:dyDescent="0.25">
      <c r="A203" s="140"/>
      <c r="B203" s="138"/>
      <c r="C203" s="94" t="s">
        <v>9</v>
      </c>
      <c r="D203" s="106">
        <v>160.6</v>
      </c>
      <c r="E203" s="107">
        <f t="shared" si="20"/>
        <v>165.41800000000001</v>
      </c>
      <c r="F203" s="107">
        <f t="shared" si="21"/>
        <v>168.63</v>
      </c>
      <c r="G203" s="107">
        <f t="shared" si="22"/>
        <v>176.66</v>
      </c>
      <c r="H203" s="107">
        <f t="shared" si="23"/>
        <v>192.72</v>
      </c>
    </row>
    <row r="204" spans="1:9" x14ac:dyDescent="0.25">
      <c r="A204" s="140"/>
      <c r="B204" s="138"/>
      <c r="C204" s="94" t="s">
        <v>11</v>
      </c>
      <c r="D204" s="106">
        <v>160.6</v>
      </c>
      <c r="E204" s="107">
        <f t="shared" si="20"/>
        <v>165.41800000000001</v>
      </c>
      <c r="F204" s="107">
        <f t="shared" si="21"/>
        <v>168.63</v>
      </c>
      <c r="G204" s="107">
        <f t="shared" si="22"/>
        <v>176.66</v>
      </c>
      <c r="H204" s="107">
        <f t="shared" si="23"/>
        <v>192.72</v>
      </c>
      <c r="I204" s="6"/>
    </row>
    <row r="205" spans="1:9" x14ac:dyDescent="0.25">
      <c r="A205" s="140"/>
      <c r="B205" s="138"/>
      <c r="C205" s="94" t="s">
        <v>8</v>
      </c>
      <c r="D205" s="106">
        <v>156.9</v>
      </c>
      <c r="E205" s="107">
        <f t="shared" ref="E205:E214" si="24">D205*1.03</f>
        <v>161.607</v>
      </c>
      <c r="F205" s="107">
        <f t="shared" ref="F205:F214" si="25">D205*1.05</f>
        <v>164.745</v>
      </c>
      <c r="G205" s="107">
        <f t="shared" ref="G205:G214" si="26">D205*1.1</f>
        <v>172.59000000000003</v>
      </c>
      <c r="H205" s="107">
        <f t="shared" ref="H205:H214" si="27">D205*1.2</f>
        <v>188.28</v>
      </c>
    </row>
    <row r="206" spans="1:9" x14ac:dyDescent="0.25">
      <c r="A206" s="140"/>
      <c r="B206" s="138"/>
      <c r="C206" s="94" t="s">
        <v>9</v>
      </c>
      <c r="D206" s="106">
        <v>156.9</v>
      </c>
      <c r="E206" s="107">
        <f t="shared" si="24"/>
        <v>161.607</v>
      </c>
      <c r="F206" s="107">
        <f t="shared" si="25"/>
        <v>164.745</v>
      </c>
      <c r="G206" s="107">
        <f t="shared" si="26"/>
        <v>172.59000000000003</v>
      </c>
      <c r="H206" s="107">
        <f t="shared" si="27"/>
        <v>188.28</v>
      </c>
    </row>
    <row r="207" spans="1:9" x14ac:dyDescent="0.25">
      <c r="A207" s="140"/>
      <c r="B207" s="138"/>
      <c r="C207" s="94" t="s">
        <v>11</v>
      </c>
      <c r="D207" s="106">
        <v>156.9</v>
      </c>
      <c r="E207" s="107">
        <f t="shared" si="24"/>
        <v>161.607</v>
      </c>
      <c r="F207" s="107">
        <f t="shared" si="25"/>
        <v>164.745</v>
      </c>
      <c r="G207" s="107">
        <f t="shared" si="26"/>
        <v>172.59000000000003</v>
      </c>
      <c r="H207" s="107">
        <f t="shared" si="27"/>
        <v>188.28</v>
      </c>
    </row>
    <row r="208" spans="1:9" x14ac:dyDescent="0.25">
      <c r="A208" s="140"/>
      <c r="B208" s="91">
        <v>1.2</v>
      </c>
      <c r="C208" s="94" t="s">
        <v>9</v>
      </c>
      <c r="D208" s="106">
        <v>149.6</v>
      </c>
      <c r="E208" s="107">
        <f t="shared" si="24"/>
        <v>154.08799999999999</v>
      </c>
      <c r="F208" s="107">
        <f t="shared" si="25"/>
        <v>157.08000000000001</v>
      </c>
      <c r="G208" s="107">
        <f t="shared" si="26"/>
        <v>164.56</v>
      </c>
      <c r="H208" s="107">
        <f t="shared" si="27"/>
        <v>179.51999999999998</v>
      </c>
    </row>
    <row r="209" spans="1:8" x14ac:dyDescent="0.25">
      <c r="A209" s="140"/>
      <c r="B209" s="142">
        <v>1.5</v>
      </c>
      <c r="C209" s="94" t="s">
        <v>9</v>
      </c>
      <c r="D209" s="106">
        <v>149.6</v>
      </c>
      <c r="E209" s="107">
        <f t="shared" si="24"/>
        <v>154.08799999999999</v>
      </c>
      <c r="F209" s="107">
        <f t="shared" si="25"/>
        <v>157.08000000000001</v>
      </c>
      <c r="G209" s="107">
        <f t="shared" si="26"/>
        <v>164.56</v>
      </c>
      <c r="H209" s="107">
        <f t="shared" si="27"/>
        <v>179.51999999999998</v>
      </c>
    </row>
    <row r="210" spans="1:8" x14ac:dyDescent="0.25">
      <c r="A210" s="140"/>
      <c r="B210" s="138"/>
      <c r="C210" s="94" t="s">
        <v>133</v>
      </c>
      <c r="D210" s="106">
        <v>149.6</v>
      </c>
      <c r="E210" s="107">
        <f t="shared" si="24"/>
        <v>154.08799999999999</v>
      </c>
      <c r="F210" s="107">
        <f t="shared" si="25"/>
        <v>157.08000000000001</v>
      </c>
      <c r="G210" s="107">
        <f t="shared" si="26"/>
        <v>164.56</v>
      </c>
      <c r="H210" s="107">
        <f t="shared" si="27"/>
        <v>179.51999999999998</v>
      </c>
    </row>
    <row r="211" spans="1:8" x14ac:dyDescent="0.25">
      <c r="A211" s="141"/>
      <c r="B211" s="93">
        <v>2</v>
      </c>
      <c r="C211" s="94" t="s">
        <v>9</v>
      </c>
      <c r="D211" s="106">
        <v>149.6</v>
      </c>
      <c r="E211" s="107">
        <f t="shared" si="24"/>
        <v>154.08799999999999</v>
      </c>
      <c r="F211" s="107">
        <f t="shared" si="25"/>
        <v>157.08000000000001</v>
      </c>
      <c r="G211" s="107">
        <f t="shared" si="26"/>
        <v>164.56</v>
      </c>
      <c r="H211" s="107">
        <f t="shared" si="27"/>
        <v>179.51999999999998</v>
      </c>
    </row>
    <row r="212" spans="1:8" ht="42.75" x14ac:dyDescent="0.25">
      <c r="A212" s="90" t="s">
        <v>188</v>
      </c>
      <c r="B212" s="91">
        <v>1</v>
      </c>
      <c r="C212" s="94" t="s">
        <v>8</v>
      </c>
      <c r="D212" s="106">
        <v>156.9</v>
      </c>
      <c r="E212" s="107">
        <f>D212*1.03</f>
        <v>161.607</v>
      </c>
      <c r="F212" s="107">
        <f>D212*1.05</f>
        <v>164.745</v>
      </c>
      <c r="G212" s="107">
        <f>D212*1.1</f>
        <v>172.59000000000003</v>
      </c>
      <c r="H212" s="107">
        <f>D212*1.2</f>
        <v>188.28</v>
      </c>
    </row>
    <row r="213" spans="1:8" x14ac:dyDescent="0.25">
      <c r="A213" s="139" t="s">
        <v>193</v>
      </c>
      <c r="B213" s="130">
        <v>0.5</v>
      </c>
      <c r="C213" s="94" t="s">
        <v>9</v>
      </c>
      <c r="D213" s="106">
        <v>143.19999999999999</v>
      </c>
      <c r="E213" s="107">
        <f t="shared" si="24"/>
        <v>147.49599999999998</v>
      </c>
      <c r="F213" s="107">
        <f t="shared" si="25"/>
        <v>150.35999999999999</v>
      </c>
      <c r="G213" s="107">
        <f t="shared" si="26"/>
        <v>157.52000000000001</v>
      </c>
      <c r="H213" s="107">
        <f t="shared" si="27"/>
        <v>171.83999999999997</v>
      </c>
    </row>
    <row r="214" spans="1:8" ht="15" customHeight="1" x14ac:dyDescent="0.25">
      <c r="A214" s="141"/>
      <c r="B214" s="126">
        <v>0.6</v>
      </c>
      <c r="C214" s="94" t="s">
        <v>19</v>
      </c>
      <c r="D214" s="106">
        <v>139.5</v>
      </c>
      <c r="E214" s="107">
        <f t="shared" si="24"/>
        <v>143.685</v>
      </c>
      <c r="F214" s="107">
        <f t="shared" si="25"/>
        <v>146.47499999999999</v>
      </c>
      <c r="G214" s="107">
        <f t="shared" si="26"/>
        <v>153.45000000000002</v>
      </c>
      <c r="H214" s="107">
        <f t="shared" si="27"/>
        <v>167.4</v>
      </c>
    </row>
    <row r="215" spans="1:8" ht="34.5" customHeight="1" x14ac:dyDescent="0.25">
      <c r="A215" s="129" t="s">
        <v>189</v>
      </c>
      <c r="B215" s="125">
        <v>0.8</v>
      </c>
      <c r="C215" s="94" t="s">
        <v>8</v>
      </c>
      <c r="D215" s="106">
        <v>160.6</v>
      </c>
      <c r="E215" s="107">
        <f>D215*1.03</f>
        <v>165.41800000000001</v>
      </c>
      <c r="F215" s="107">
        <f>D215*1.05</f>
        <v>168.63</v>
      </c>
      <c r="G215" s="107">
        <f>D215*1.1</f>
        <v>176.66</v>
      </c>
      <c r="H215" s="107">
        <f>D215*1.2</f>
        <v>192.72</v>
      </c>
    </row>
    <row r="216" spans="1:8" ht="25.5" customHeight="1" x14ac:dyDescent="0.25">
      <c r="A216" s="135" t="s">
        <v>41</v>
      </c>
      <c r="B216" s="136"/>
      <c r="C216" s="136"/>
      <c r="D216" s="136"/>
      <c r="E216" s="136"/>
      <c r="F216" s="136"/>
      <c r="G216" s="136"/>
      <c r="H216" s="137"/>
    </row>
    <row r="217" spans="1:8" x14ac:dyDescent="0.25">
      <c r="A217" s="94"/>
      <c r="B217" s="95">
        <v>10</v>
      </c>
      <c r="C217" s="94" t="s">
        <v>10</v>
      </c>
      <c r="D217" s="106">
        <v>220</v>
      </c>
      <c r="E217" s="107">
        <f>D217*1.03</f>
        <v>226.6</v>
      </c>
      <c r="F217" s="107">
        <f>D217*1.05</f>
        <v>231</v>
      </c>
      <c r="G217" s="107">
        <f>D217*1.1</f>
        <v>242.00000000000003</v>
      </c>
      <c r="H217" s="107">
        <f>D217*1.2</f>
        <v>264</v>
      </c>
    </row>
    <row r="219" spans="1:8" x14ac:dyDescent="0.25">
      <c r="A219" s="56"/>
      <c r="B219" s="57"/>
      <c r="C219" s="57"/>
      <c r="D219" s="57"/>
      <c r="E219" s="57"/>
      <c r="F219" s="57"/>
      <c r="G219" s="57"/>
      <c r="H219" s="57"/>
    </row>
    <row r="220" spans="1:8" x14ac:dyDescent="0.25">
      <c r="A220" s="57"/>
      <c r="B220" s="57"/>
      <c r="C220" s="57"/>
      <c r="D220" s="57"/>
      <c r="E220" s="57"/>
      <c r="F220" s="57"/>
      <c r="G220" s="57"/>
      <c r="H220" s="57"/>
    </row>
    <row r="221" spans="1:8" x14ac:dyDescent="0.25">
      <c r="A221" s="28"/>
      <c r="B221" s="28"/>
      <c r="C221" s="28"/>
      <c r="D221" s="28"/>
      <c r="E221" s="28"/>
      <c r="F221" s="28"/>
      <c r="G221" s="28"/>
      <c r="H221" s="28"/>
    </row>
    <row r="237" ht="15" customHeight="1" x14ac:dyDescent="0.25"/>
    <row r="238" ht="42.75" customHeight="1" x14ac:dyDescent="0.25"/>
    <row r="241" ht="15" customHeight="1" x14ac:dyDescent="0.25"/>
    <row r="243" ht="42.75" customHeight="1" x14ac:dyDescent="0.25"/>
    <row r="248" ht="15" customHeight="1" x14ac:dyDescent="0.25"/>
    <row r="249" ht="42.75" customHeight="1" x14ac:dyDescent="0.25"/>
    <row r="271" ht="15" customHeight="1" x14ac:dyDescent="0.25"/>
    <row r="274" ht="15" customHeight="1" x14ac:dyDescent="0.25"/>
    <row r="276" ht="21.75" customHeight="1" x14ac:dyDescent="0.25"/>
    <row r="289" spans="9:9" x14ac:dyDescent="0.25">
      <c r="I289" s="6"/>
    </row>
  </sheetData>
  <mergeCells count="95">
    <mergeCell ref="A102:H102"/>
    <mergeCell ref="A103:A115"/>
    <mergeCell ref="B103:B104"/>
    <mergeCell ref="B105:B106"/>
    <mergeCell ref="B107:B108"/>
    <mergeCell ref="B109:B110"/>
    <mergeCell ref="B111:B113"/>
    <mergeCell ref="B114:B115"/>
    <mergeCell ref="A76:A85"/>
    <mergeCell ref="B76:B77"/>
    <mergeCell ref="B78:B80"/>
    <mergeCell ref="B81:B83"/>
    <mergeCell ref="A100:H100"/>
    <mergeCell ref="A116:A140"/>
    <mergeCell ref="B116:B117"/>
    <mergeCell ref="B118:B119"/>
    <mergeCell ref="B120:B121"/>
    <mergeCell ref="B122:B125"/>
    <mergeCell ref="B126:B127"/>
    <mergeCell ref="B128:B130"/>
    <mergeCell ref="B131:B133"/>
    <mergeCell ref="B137:B138"/>
    <mergeCell ref="A69:A75"/>
    <mergeCell ref="B70:B71"/>
    <mergeCell ref="B72:B73"/>
    <mergeCell ref="D18:H18"/>
    <mergeCell ref="D19:H19"/>
    <mergeCell ref="D20:H20"/>
    <mergeCell ref="A53:A54"/>
    <mergeCell ref="A55:A56"/>
    <mergeCell ref="B57:B58"/>
    <mergeCell ref="A59:A68"/>
    <mergeCell ref="B59:B60"/>
    <mergeCell ref="B62:B63"/>
    <mergeCell ref="B64:B65"/>
    <mergeCell ref="B22:B23"/>
    <mergeCell ref="A98:H98"/>
    <mergeCell ref="B24:B25"/>
    <mergeCell ref="B26:B28"/>
    <mergeCell ref="B29:B32"/>
    <mergeCell ref="B33:B34"/>
    <mergeCell ref="B36:B38"/>
    <mergeCell ref="B39:B41"/>
    <mergeCell ref="B43:B47"/>
    <mergeCell ref="B48:B49"/>
    <mergeCell ref="B51:B52"/>
    <mergeCell ref="B84:B85"/>
    <mergeCell ref="A89:H89"/>
    <mergeCell ref="A91:H91"/>
    <mergeCell ref="A92:A97"/>
    <mergeCell ref="B92:B93"/>
    <mergeCell ref="A194:A196"/>
    <mergeCell ref="B195:B196"/>
    <mergeCell ref="B200:B201"/>
    <mergeCell ref="A182:A193"/>
    <mergeCell ref="B178:B179"/>
    <mergeCell ref="A178:A181"/>
    <mergeCell ref="B205:B207"/>
    <mergeCell ref="B209:B210"/>
    <mergeCell ref="A197:A211"/>
    <mergeCell ref="B198:B199"/>
    <mergeCell ref="B202:B204"/>
    <mergeCell ref="A213:A214"/>
    <mergeCell ref="A174:A177"/>
    <mergeCell ref="B184:B185"/>
    <mergeCell ref="B186:B187"/>
    <mergeCell ref="B169:B170"/>
    <mergeCell ref="C11:D11"/>
    <mergeCell ref="C12:D12"/>
    <mergeCell ref="C13:D13"/>
    <mergeCell ref="B15:B16"/>
    <mergeCell ref="C15:C16"/>
    <mergeCell ref="B172:B173"/>
    <mergeCell ref="A14:H14"/>
    <mergeCell ref="A15:A16"/>
    <mergeCell ref="D15:H15"/>
    <mergeCell ref="A17:H17"/>
    <mergeCell ref="A21:H21"/>
    <mergeCell ref="A22:A52"/>
    <mergeCell ref="A216:H216"/>
    <mergeCell ref="A154:H154"/>
    <mergeCell ref="A152:H152"/>
    <mergeCell ref="A141:H141"/>
    <mergeCell ref="B156:B157"/>
    <mergeCell ref="B163:B164"/>
    <mergeCell ref="A142:A146"/>
    <mergeCell ref="A147:A150"/>
    <mergeCell ref="B188:B189"/>
    <mergeCell ref="B191:B192"/>
    <mergeCell ref="A155:A173"/>
    <mergeCell ref="B182:B183"/>
    <mergeCell ref="B159:B160"/>
    <mergeCell ref="B161:B162"/>
    <mergeCell ref="B165:B166"/>
    <mergeCell ref="B167:B168"/>
  </mergeCells>
  <hyperlinks>
    <hyperlink ref="G9" r:id="rId1"/>
    <hyperlink ref="G12" r:id="rId2"/>
    <hyperlink ref="G13" r:id="rId3"/>
  </hyperlinks>
  <pageMargins left="0" right="0" top="0" bottom="0" header="0" footer="0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C000"/>
  </sheetPr>
  <dimension ref="A1:L55"/>
  <sheetViews>
    <sheetView topLeftCell="A39" workbookViewId="0">
      <selection activeCell="J20" sqref="J20"/>
    </sheetView>
  </sheetViews>
  <sheetFormatPr defaultRowHeight="14.25" x14ac:dyDescent="0.2"/>
  <cols>
    <col min="1" max="1" width="19.140625" style="2" customWidth="1"/>
    <col min="2" max="2" width="11.140625" style="2" bestFit="1" customWidth="1"/>
    <col min="3" max="3" width="13.85546875" style="2" customWidth="1"/>
    <col min="4" max="4" width="11.5703125" style="2" bestFit="1" customWidth="1"/>
    <col min="5" max="5" width="14.28515625" style="2" bestFit="1" customWidth="1"/>
    <col min="6" max="16384" width="9.140625" style="2"/>
  </cols>
  <sheetData>
    <row r="1" spans="1:11" s="77" customFormat="1" x14ac:dyDescent="0.2"/>
    <row r="2" spans="1:11" s="77" customFormat="1" x14ac:dyDescent="0.2"/>
    <row r="3" spans="1:11" s="77" customFormat="1" x14ac:dyDescent="0.2"/>
    <row r="4" spans="1:11" s="77" customFormat="1" x14ac:dyDescent="0.2"/>
    <row r="5" spans="1:11" s="77" customFormat="1" ht="15.75" x14ac:dyDescent="0.25">
      <c r="D5" s="83"/>
    </row>
    <row r="6" spans="1:11" s="77" customFormat="1" x14ac:dyDescent="0.2"/>
    <row r="7" spans="1:11" s="77" customFormat="1" x14ac:dyDescent="0.2"/>
    <row r="8" spans="1:11" s="77" customFormat="1" ht="15.75" x14ac:dyDescent="0.25">
      <c r="D8" s="83"/>
    </row>
    <row r="9" spans="1:11" s="77" customFormat="1" ht="15.75" x14ac:dyDescent="0.25">
      <c r="A9" s="83" t="s">
        <v>206</v>
      </c>
      <c r="B9" s="76"/>
      <c r="C9" s="76"/>
      <c r="D9" s="76"/>
      <c r="E9" s="76"/>
      <c r="F9" s="75" t="s">
        <v>215</v>
      </c>
      <c r="G9" s="76"/>
      <c r="H9" s="76"/>
      <c r="I9" s="76"/>
      <c r="J9" s="81"/>
    </row>
    <row r="10" spans="1:11" s="77" customFormat="1" ht="15" x14ac:dyDescent="0.25">
      <c r="A10" s="76"/>
      <c r="B10" s="76"/>
      <c r="C10" s="76"/>
      <c r="D10" s="76"/>
      <c r="E10" s="76"/>
      <c r="F10" s="76"/>
      <c r="G10" s="76"/>
      <c r="H10" s="76"/>
      <c r="I10" s="76"/>
      <c r="J10" s="81"/>
      <c r="K10" s="13"/>
    </row>
    <row r="11" spans="1:11" s="77" customFormat="1" ht="15.75" x14ac:dyDescent="0.25">
      <c r="A11" s="80" t="s">
        <v>140</v>
      </c>
      <c r="B11" s="81"/>
      <c r="C11" s="86" t="s">
        <v>207</v>
      </c>
      <c r="D11" s="86" t="s">
        <v>208</v>
      </c>
      <c r="E11" s="76"/>
      <c r="F11" s="89" t="s">
        <v>213</v>
      </c>
      <c r="G11" s="76"/>
      <c r="H11" s="85"/>
      <c r="I11" s="76"/>
      <c r="J11" s="13"/>
    </row>
    <row r="12" spans="1:11" s="77" customFormat="1" ht="15" x14ac:dyDescent="0.25">
      <c r="A12" s="81" t="s">
        <v>209</v>
      </c>
      <c r="B12" s="82"/>
      <c r="C12" s="82" t="s">
        <v>210</v>
      </c>
      <c r="D12" s="82" t="s">
        <v>211</v>
      </c>
      <c r="E12" s="76"/>
      <c r="F12" s="75" t="s">
        <v>216</v>
      </c>
      <c r="G12" s="76"/>
      <c r="H12" s="76"/>
      <c r="I12" s="76"/>
      <c r="J12" s="13"/>
    </row>
    <row r="13" spans="1:11" s="77" customFormat="1" ht="15" x14ac:dyDescent="0.25">
      <c r="A13" s="82" t="s">
        <v>214</v>
      </c>
      <c r="B13" s="82"/>
      <c r="C13" s="82" t="s">
        <v>217</v>
      </c>
      <c r="D13" s="82" t="s">
        <v>212</v>
      </c>
      <c r="E13" s="76"/>
      <c r="F13" s="75" t="s">
        <v>218</v>
      </c>
      <c r="G13" s="76"/>
      <c r="H13" s="76"/>
      <c r="I13" s="76"/>
      <c r="J13" s="13"/>
    </row>
    <row r="14" spans="1:11" ht="15" x14ac:dyDescent="0.2">
      <c r="A14" s="166" t="s">
        <v>22</v>
      </c>
      <c r="B14" s="167"/>
      <c r="C14" s="167"/>
      <c r="D14" s="168"/>
      <c r="E14" s="1"/>
      <c r="F14" s="1"/>
      <c r="G14" s="1"/>
    </row>
    <row r="15" spans="1:11" ht="30" x14ac:dyDescent="0.2">
      <c r="A15" s="29" t="s">
        <v>0</v>
      </c>
      <c r="B15" s="29" t="s">
        <v>1</v>
      </c>
      <c r="C15" s="29" t="s">
        <v>142</v>
      </c>
      <c r="D15" s="30" t="s">
        <v>129</v>
      </c>
    </row>
    <row r="16" spans="1:11" ht="15" x14ac:dyDescent="0.2">
      <c r="A16" s="135" t="s">
        <v>203</v>
      </c>
      <c r="B16" s="136"/>
      <c r="C16" s="136"/>
      <c r="D16" s="137"/>
    </row>
    <row r="17" spans="1:4" ht="15" x14ac:dyDescent="0.2">
      <c r="A17" s="94" t="s">
        <v>182</v>
      </c>
      <c r="B17" s="95">
        <v>1</v>
      </c>
      <c r="C17" s="94">
        <v>1000</v>
      </c>
      <c r="D17" s="106">
        <v>154</v>
      </c>
    </row>
    <row r="18" spans="1:4" ht="15" customHeight="1" x14ac:dyDescent="0.2">
      <c r="A18" s="169" t="s">
        <v>156</v>
      </c>
      <c r="B18" s="170"/>
      <c r="C18" s="170"/>
      <c r="D18" s="171"/>
    </row>
    <row r="19" spans="1:4" ht="15" customHeight="1" x14ac:dyDescent="0.2">
      <c r="A19" s="139" t="s">
        <v>182</v>
      </c>
      <c r="B19" s="155">
        <v>0.4</v>
      </c>
      <c r="C19" s="94">
        <v>70</v>
      </c>
      <c r="D19" s="111">
        <v>300</v>
      </c>
    </row>
    <row r="20" spans="1:4" ht="15" customHeight="1" x14ac:dyDescent="0.2">
      <c r="A20" s="140"/>
      <c r="B20" s="156"/>
      <c r="C20" s="94">
        <v>100</v>
      </c>
      <c r="D20" s="111">
        <v>300</v>
      </c>
    </row>
    <row r="21" spans="1:4" ht="15" customHeight="1" x14ac:dyDescent="0.2">
      <c r="A21" s="140"/>
      <c r="B21" s="95">
        <v>0.5</v>
      </c>
      <c r="C21" s="94">
        <v>1250</v>
      </c>
      <c r="D21" s="111">
        <v>233</v>
      </c>
    </row>
    <row r="22" spans="1:4" ht="15" customHeight="1" x14ac:dyDescent="0.2">
      <c r="A22" s="140"/>
      <c r="B22" s="95">
        <v>0.6</v>
      </c>
      <c r="C22" s="94">
        <v>1250</v>
      </c>
      <c r="D22" s="111">
        <v>233</v>
      </c>
    </row>
    <row r="23" spans="1:4" ht="15" customHeight="1" x14ac:dyDescent="0.2">
      <c r="A23" s="140"/>
      <c r="B23" s="95">
        <v>0.7</v>
      </c>
      <c r="C23" s="94">
        <v>1250</v>
      </c>
      <c r="D23" s="111">
        <v>232</v>
      </c>
    </row>
    <row r="24" spans="1:4" ht="15" customHeight="1" x14ac:dyDescent="0.2">
      <c r="A24" s="140"/>
      <c r="B24" s="158">
        <v>0.8</v>
      </c>
      <c r="C24" s="94">
        <v>1000</v>
      </c>
      <c r="D24" s="111">
        <v>228</v>
      </c>
    </row>
    <row r="25" spans="1:4" ht="15" customHeight="1" x14ac:dyDescent="0.2">
      <c r="A25" s="140"/>
      <c r="B25" s="138"/>
      <c r="C25" s="94">
        <v>1250</v>
      </c>
      <c r="D25" s="111">
        <v>227</v>
      </c>
    </row>
    <row r="26" spans="1:4" ht="15" customHeight="1" x14ac:dyDescent="0.2">
      <c r="A26" s="140"/>
      <c r="B26" s="155">
        <v>1</v>
      </c>
      <c r="C26" s="94">
        <v>1000</v>
      </c>
      <c r="D26" s="111">
        <v>226</v>
      </c>
    </row>
    <row r="27" spans="1:4" ht="15" customHeight="1" x14ac:dyDescent="0.2">
      <c r="A27" s="140"/>
      <c r="B27" s="156"/>
      <c r="C27" s="94">
        <v>1250</v>
      </c>
      <c r="D27" s="111">
        <v>225</v>
      </c>
    </row>
    <row r="28" spans="1:4" ht="15" customHeight="1" x14ac:dyDescent="0.2">
      <c r="A28" s="140"/>
      <c r="B28" s="98">
        <v>1.2</v>
      </c>
      <c r="C28" s="94">
        <v>1250</v>
      </c>
      <c r="D28" s="111">
        <v>224</v>
      </c>
    </row>
    <row r="29" spans="1:4" ht="15.75" customHeight="1" x14ac:dyDescent="0.2">
      <c r="A29" s="141"/>
      <c r="B29" s="95">
        <v>6</v>
      </c>
      <c r="C29" s="94">
        <v>1500</v>
      </c>
      <c r="D29" s="111">
        <v>199</v>
      </c>
    </row>
    <row r="30" spans="1:4" ht="15" customHeight="1" x14ac:dyDescent="0.2">
      <c r="A30" s="139" t="s">
        <v>196</v>
      </c>
      <c r="B30" s="95">
        <v>0.5</v>
      </c>
      <c r="C30" s="94">
        <v>1000</v>
      </c>
      <c r="D30" s="112">
        <v>235</v>
      </c>
    </row>
    <row r="31" spans="1:4" ht="15" x14ac:dyDescent="0.2">
      <c r="A31" s="146"/>
      <c r="B31" s="95">
        <v>0.8</v>
      </c>
      <c r="C31" s="94">
        <v>1000</v>
      </c>
      <c r="D31" s="106">
        <v>232</v>
      </c>
    </row>
    <row r="32" spans="1:4" ht="28.5" x14ac:dyDescent="0.2">
      <c r="A32" s="94" t="s">
        <v>193</v>
      </c>
      <c r="B32" s="95">
        <v>1.2</v>
      </c>
      <c r="C32" s="94">
        <v>1000</v>
      </c>
      <c r="D32" s="106">
        <v>219</v>
      </c>
    </row>
    <row r="33" spans="1:6" ht="15" x14ac:dyDescent="0.2">
      <c r="A33" s="135" t="s">
        <v>157</v>
      </c>
      <c r="B33" s="136"/>
      <c r="C33" s="136"/>
      <c r="D33" s="137"/>
    </row>
    <row r="34" spans="1:6" ht="15" customHeight="1" x14ac:dyDescent="0.2">
      <c r="A34" s="139" t="s">
        <v>190</v>
      </c>
      <c r="B34" s="97">
        <v>0.5</v>
      </c>
      <c r="C34" s="94">
        <v>1250</v>
      </c>
      <c r="D34" s="23">
        <v>312</v>
      </c>
    </row>
    <row r="35" spans="1:6" ht="15" customHeight="1" x14ac:dyDescent="0.2">
      <c r="A35" s="141"/>
      <c r="B35" s="95">
        <v>0.8</v>
      </c>
      <c r="C35" s="94">
        <v>1250</v>
      </c>
      <c r="D35" s="31">
        <v>308</v>
      </c>
    </row>
    <row r="36" spans="1:6" ht="15.75" customHeight="1" x14ac:dyDescent="0.2">
      <c r="A36" s="135" t="s">
        <v>202</v>
      </c>
      <c r="B36" s="136"/>
      <c r="C36" s="136"/>
      <c r="D36" s="137"/>
    </row>
    <row r="37" spans="1:6" ht="15" x14ac:dyDescent="0.2">
      <c r="A37" s="139" t="s">
        <v>182</v>
      </c>
      <c r="B37" s="158">
        <v>0.5</v>
      </c>
      <c r="C37" s="94">
        <v>190</v>
      </c>
      <c r="D37" s="111">
        <v>199</v>
      </c>
    </row>
    <row r="38" spans="1:6" ht="15" x14ac:dyDescent="0.2">
      <c r="A38" s="148"/>
      <c r="B38" s="138"/>
      <c r="C38" s="94">
        <v>1000</v>
      </c>
      <c r="D38" s="111">
        <v>276</v>
      </c>
    </row>
    <row r="39" spans="1:6" ht="15" customHeight="1" x14ac:dyDescent="0.2">
      <c r="A39" s="148"/>
      <c r="B39" s="92">
        <v>0.8</v>
      </c>
      <c r="C39" s="94">
        <v>1000</v>
      </c>
      <c r="D39" s="111">
        <v>270</v>
      </c>
    </row>
    <row r="40" spans="1:6" ht="15" customHeight="1" x14ac:dyDescent="0.2">
      <c r="A40" s="146"/>
      <c r="B40" s="95">
        <v>3</v>
      </c>
      <c r="C40" s="94">
        <v>1250</v>
      </c>
      <c r="D40" s="111">
        <v>249</v>
      </c>
    </row>
    <row r="41" spans="1:6" ht="15" customHeight="1" x14ac:dyDescent="0.2">
      <c r="A41" s="135" t="s">
        <v>155</v>
      </c>
      <c r="B41" s="136"/>
      <c r="C41" s="136"/>
      <c r="D41" s="137"/>
    </row>
    <row r="42" spans="1:6" ht="15.75" customHeight="1" x14ac:dyDescent="0.2">
      <c r="A42" s="147" t="s">
        <v>182</v>
      </c>
      <c r="B42" s="173">
        <v>0.5</v>
      </c>
      <c r="C42" s="94">
        <v>1000</v>
      </c>
      <c r="D42" s="111">
        <v>129</v>
      </c>
    </row>
    <row r="43" spans="1:6" ht="15.75" customHeight="1" x14ac:dyDescent="0.2">
      <c r="A43" s="138"/>
      <c r="B43" s="174"/>
      <c r="C43" s="94">
        <v>1250</v>
      </c>
      <c r="D43" s="111">
        <v>129</v>
      </c>
    </row>
    <row r="44" spans="1:6" ht="15" x14ac:dyDescent="0.2">
      <c r="A44" s="138"/>
      <c r="B44" s="101">
        <v>0.8</v>
      </c>
      <c r="C44" s="94">
        <v>1250</v>
      </c>
      <c r="D44" s="111">
        <v>128</v>
      </c>
    </row>
    <row r="45" spans="1:6" ht="15" x14ac:dyDescent="0.2">
      <c r="A45" s="138"/>
      <c r="B45" s="100">
        <v>1.2</v>
      </c>
      <c r="C45" s="94">
        <v>1250</v>
      </c>
      <c r="D45" s="111">
        <v>127</v>
      </c>
    </row>
    <row r="46" spans="1:6" ht="15" x14ac:dyDescent="0.2">
      <c r="A46" s="138"/>
      <c r="B46" s="100">
        <v>1.5</v>
      </c>
      <c r="C46" s="94">
        <v>1000</v>
      </c>
      <c r="D46" s="111">
        <v>139</v>
      </c>
    </row>
    <row r="47" spans="1:6" ht="15" x14ac:dyDescent="0.2">
      <c r="A47" s="172"/>
      <c r="B47" s="63">
        <v>1.8</v>
      </c>
      <c r="C47" s="90">
        <v>1000</v>
      </c>
      <c r="D47" s="113">
        <v>99</v>
      </c>
    </row>
    <row r="48" spans="1:6" ht="28.5" x14ac:dyDescent="0.2">
      <c r="A48" s="94" t="s">
        <v>197</v>
      </c>
      <c r="B48" s="95">
        <v>0.5</v>
      </c>
      <c r="C48" s="94">
        <v>1000</v>
      </c>
      <c r="D48" s="111">
        <v>145</v>
      </c>
      <c r="E48" s="73"/>
      <c r="F48" s="74"/>
    </row>
    <row r="49" spans="1:12" ht="14.25" customHeight="1" x14ac:dyDescent="0.2">
      <c r="A49" s="94" t="s">
        <v>196</v>
      </c>
      <c r="B49" s="95">
        <v>0.5</v>
      </c>
      <c r="C49" s="94">
        <v>1000</v>
      </c>
      <c r="D49" s="111">
        <v>139</v>
      </c>
    </row>
    <row r="50" spans="1:12" ht="15" x14ac:dyDescent="0.25">
      <c r="A50" s="175" t="s">
        <v>158</v>
      </c>
      <c r="B50" s="175"/>
      <c r="C50" s="175"/>
      <c r="D50" s="175"/>
      <c r="J50" s="4"/>
    </row>
    <row r="51" spans="1:12" ht="15" x14ac:dyDescent="0.2">
      <c r="A51" s="62"/>
      <c r="B51" s="62"/>
      <c r="C51" s="62"/>
      <c r="D51" s="62"/>
      <c r="E51" s="1"/>
    </row>
    <row r="52" spans="1:12" ht="15" customHeight="1" x14ac:dyDescent="0.25">
      <c r="A52" s="20"/>
      <c r="B52" s="20"/>
      <c r="C52" s="20"/>
      <c r="D52" s="20"/>
      <c r="E52" s="64"/>
      <c r="K52" s="1"/>
      <c r="L52" s="1"/>
    </row>
    <row r="53" spans="1:12" ht="14.25" customHeight="1" x14ac:dyDescent="0.2">
      <c r="E53" s="62"/>
    </row>
    <row r="54" spans="1:12" ht="14.25" customHeight="1" x14ac:dyDescent="0.2">
      <c r="E54" s="62"/>
    </row>
    <row r="55" spans="1:12" ht="15" x14ac:dyDescent="0.25">
      <c r="E55" s="20"/>
    </row>
  </sheetData>
  <mergeCells count="17">
    <mergeCell ref="A41:D41"/>
    <mergeCell ref="A42:A47"/>
    <mergeCell ref="B42:B43"/>
    <mergeCell ref="A50:D50"/>
    <mergeCell ref="A14:D14"/>
    <mergeCell ref="A16:D16"/>
    <mergeCell ref="A18:D18"/>
    <mergeCell ref="A19:A29"/>
    <mergeCell ref="B19:B20"/>
    <mergeCell ref="B24:B25"/>
    <mergeCell ref="B26:B27"/>
    <mergeCell ref="A30:A31"/>
    <mergeCell ref="A33:D33"/>
    <mergeCell ref="A34:A35"/>
    <mergeCell ref="A36:D36"/>
    <mergeCell ref="A37:A40"/>
    <mergeCell ref="B37:B38"/>
  </mergeCells>
  <hyperlinks>
    <hyperlink ref="F9" r:id="rId1"/>
    <hyperlink ref="F12" r:id="rId2"/>
    <hyperlink ref="F13" r:id="rId3"/>
  </hyperlinks>
  <pageMargins left="0" right="0" top="0" bottom="0" header="0" footer="0"/>
  <pageSetup paperSize="9" orientation="portrait" verticalDpi="0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00B050"/>
  </sheetPr>
  <dimension ref="A1:K151"/>
  <sheetViews>
    <sheetView topLeftCell="A82" workbookViewId="0">
      <selection activeCell="J20" sqref="J20"/>
    </sheetView>
  </sheetViews>
  <sheetFormatPr defaultRowHeight="14.25" x14ac:dyDescent="0.2"/>
  <cols>
    <col min="1" max="1" width="12.7109375" style="2" bestFit="1" customWidth="1"/>
    <col min="2" max="2" width="12.85546875" style="2" bestFit="1" customWidth="1"/>
    <col min="3" max="3" width="10.140625" style="2" customWidth="1"/>
    <col min="4" max="4" width="11.5703125" style="2" customWidth="1"/>
    <col min="5" max="6" width="8.5703125" style="2" customWidth="1"/>
    <col min="7" max="7" width="7.5703125" style="2" customWidth="1"/>
    <col min="8" max="8" width="7.7109375" style="2" customWidth="1"/>
    <col min="9" max="9" width="8" style="2" customWidth="1"/>
    <col min="10" max="10" width="9.140625" style="2"/>
    <col min="11" max="11" width="9.7109375" style="2" customWidth="1"/>
    <col min="12" max="12" width="10.85546875" style="2" customWidth="1"/>
    <col min="13" max="14" width="9.140625" style="2"/>
    <col min="15" max="15" width="7.85546875" style="2" customWidth="1"/>
    <col min="16" max="16" width="7" style="2" bestFit="1" customWidth="1"/>
    <col min="17" max="19" width="6" style="2" bestFit="1" customWidth="1"/>
    <col min="20" max="16384" width="9.140625" style="2"/>
  </cols>
  <sheetData>
    <row r="1" spans="1:11" s="77" customFormat="1" x14ac:dyDescent="0.2"/>
    <row r="2" spans="1:11" s="77" customFormat="1" x14ac:dyDescent="0.2"/>
    <row r="3" spans="1:11" s="77" customFormat="1" x14ac:dyDescent="0.2"/>
    <row r="4" spans="1:11" s="77" customFormat="1" x14ac:dyDescent="0.2"/>
    <row r="5" spans="1:11" s="77" customFormat="1" ht="15.75" x14ac:dyDescent="0.25">
      <c r="D5" s="83"/>
    </row>
    <row r="6" spans="1:11" s="77" customFormat="1" x14ac:dyDescent="0.2"/>
    <row r="7" spans="1:11" s="77" customFormat="1" x14ac:dyDescent="0.2"/>
    <row r="8" spans="1:11" s="77" customFormat="1" ht="15.75" x14ac:dyDescent="0.25">
      <c r="D8" s="83"/>
    </row>
    <row r="9" spans="1:11" s="77" customFormat="1" ht="15.75" x14ac:dyDescent="0.25">
      <c r="A9" s="83" t="s">
        <v>206</v>
      </c>
      <c r="B9" s="76"/>
      <c r="C9" s="76"/>
      <c r="D9" s="76"/>
      <c r="E9" s="76"/>
      <c r="F9" s="76"/>
      <c r="G9" s="75" t="s">
        <v>215</v>
      </c>
      <c r="H9" s="76"/>
      <c r="I9" s="76"/>
      <c r="J9" s="76"/>
      <c r="K9" s="81"/>
    </row>
    <row r="10" spans="1:11" s="77" customFormat="1" ht="15" x14ac:dyDescent="0.25">
      <c r="A10" s="76"/>
      <c r="B10" s="76"/>
      <c r="C10" s="76"/>
      <c r="D10" s="76"/>
      <c r="E10" s="76"/>
      <c r="F10" s="76"/>
      <c r="G10" s="76"/>
      <c r="H10" s="76"/>
      <c r="I10" s="76"/>
      <c r="J10" s="81"/>
      <c r="K10" s="13"/>
    </row>
    <row r="11" spans="1:11" s="77" customFormat="1" ht="15.75" x14ac:dyDescent="0.25">
      <c r="A11" s="80" t="s">
        <v>140</v>
      </c>
      <c r="B11" s="81"/>
      <c r="C11" s="134" t="s">
        <v>207</v>
      </c>
      <c r="D11" s="134"/>
      <c r="E11" s="86" t="s">
        <v>208</v>
      </c>
      <c r="F11" s="76"/>
      <c r="G11" s="89" t="s">
        <v>213</v>
      </c>
      <c r="H11" s="76"/>
      <c r="I11" s="85"/>
      <c r="J11" s="76"/>
      <c r="K11" s="13"/>
    </row>
    <row r="12" spans="1:11" s="77" customFormat="1" ht="15" x14ac:dyDescent="0.25">
      <c r="A12" s="81" t="s">
        <v>209</v>
      </c>
      <c r="B12" s="82"/>
      <c r="C12" s="133" t="s">
        <v>210</v>
      </c>
      <c r="D12" s="133"/>
      <c r="E12" s="82" t="s">
        <v>211</v>
      </c>
      <c r="F12" s="76"/>
      <c r="G12" s="75" t="s">
        <v>216</v>
      </c>
      <c r="H12" s="76"/>
      <c r="I12" s="76"/>
      <c r="J12" s="76"/>
      <c r="K12" s="13"/>
    </row>
    <row r="13" spans="1:11" s="77" customFormat="1" ht="15" x14ac:dyDescent="0.25">
      <c r="A13" s="82" t="s">
        <v>214</v>
      </c>
      <c r="B13" s="82"/>
      <c r="C13" s="133" t="s">
        <v>217</v>
      </c>
      <c r="D13" s="133"/>
      <c r="E13" s="82" t="s">
        <v>212</v>
      </c>
      <c r="F13" s="76"/>
      <c r="G13" s="75" t="s">
        <v>218</v>
      </c>
      <c r="H13" s="76"/>
      <c r="I13" s="76"/>
      <c r="J13" s="76"/>
      <c r="K13" s="13"/>
    </row>
    <row r="14" spans="1:11" ht="15.75" customHeight="1" x14ac:dyDescent="0.2">
      <c r="A14" s="166" t="s">
        <v>24</v>
      </c>
      <c r="B14" s="167"/>
      <c r="C14" s="167"/>
      <c r="D14" s="167"/>
      <c r="E14" s="167"/>
      <c r="F14" s="167"/>
      <c r="G14" s="167"/>
      <c r="H14" s="167"/>
      <c r="I14" s="168"/>
    </row>
    <row r="15" spans="1:11" x14ac:dyDescent="0.2">
      <c r="A15" s="149" t="s">
        <v>31</v>
      </c>
      <c r="B15" s="149" t="s">
        <v>58</v>
      </c>
      <c r="C15" s="149" t="s">
        <v>60</v>
      </c>
      <c r="D15" s="149" t="s">
        <v>59</v>
      </c>
      <c r="E15" s="149" t="s">
        <v>129</v>
      </c>
      <c r="F15" s="138"/>
      <c r="G15" s="138"/>
      <c r="H15" s="138"/>
      <c r="I15" s="138"/>
    </row>
    <row r="16" spans="1:11" ht="30" x14ac:dyDescent="0.2">
      <c r="A16" s="149"/>
      <c r="B16" s="149"/>
      <c r="C16" s="149"/>
      <c r="D16" s="149"/>
      <c r="E16" s="99" t="s">
        <v>3</v>
      </c>
      <c r="F16" s="99" t="s">
        <v>4</v>
      </c>
      <c r="G16" s="99" t="s">
        <v>5</v>
      </c>
      <c r="H16" s="99" t="s">
        <v>6</v>
      </c>
      <c r="I16" s="99" t="s">
        <v>7</v>
      </c>
    </row>
    <row r="17" spans="1:9" ht="15" x14ac:dyDescent="0.2">
      <c r="A17" s="176" t="s">
        <v>149</v>
      </c>
      <c r="B17" s="176"/>
      <c r="C17" s="176"/>
      <c r="D17" s="176"/>
      <c r="E17" s="176"/>
      <c r="F17" s="176"/>
      <c r="G17" s="176"/>
      <c r="H17" s="176"/>
      <c r="I17" s="176"/>
    </row>
    <row r="18" spans="1:9" ht="15" x14ac:dyDescent="0.25">
      <c r="A18" s="94">
        <v>5</v>
      </c>
      <c r="B18" s="172">
        <v>6000</v>
      </c>
      <c r="C18" s="34">
        <v>0.15503749999999999</v>
      </c>
      <c r="D18" s="34">
        <v>0.93022499999999997</v>
      </c>
      <c r="E18" s="114">
        <v>171</v>
      </c>
      <c r="F18" s="65">
        <v>176.4</v>
      </c>
      <c r="G18" s="65">
        <v>179.9</v>
      </c>
      <c r="H18" s="65">
        <v>188.4</v>
      </c>
      <c r="I18" s="65">
        <v>205.6</v>
      </c>
    </row>
    <row r="19" spans="1:9" ht="15" x14ac:dyDescent="0.25">
      <c r="A19" s="94">
        <v>6</v>
      </c>
      <c r="B19" s="148"/>
      <c r="C19" s="34">
        <v>0.22325400000000001</v>
      </c>
      <c r="D19" s="34">
        <v>1.3395240000000002</v>
      </c>
      <c r="E19" s="114">
        <v>171</v>
      </c>
      <c r="F19" s="65">
        <v>176.4</v>
      </c>
      <c r="G19" s="65">
        <v>179.9</v>
      </c>
      <c r="H19" s="65">
        <v>188.4</v>
      </c>
      <c r="I19" s="65">
        <v>205.6</v>
      </c>
    </row>
    <row r="20" spans="1:9" ht="15" x14ac:dyDescent="0.25">
      <c r="A20" s="94">
        <v>7</v>
      </c>
      <c r="B20" s="148"/>
      <c r="C20" s="34">
        <v>0.31</v>
      </c>
      <c r="D20" s="34">
        <v>1.86</v>
      </c>
      <c r="E20" s="114">
        <v>171</v>
      </c>
      <c r="F20" s="65">
        <v>176.4</v>
      </c>
      <c r="G20" s="65">
        <v>179.9</v>
      </c>
      <c r="H20" s="65">
        <v>188.4</v>
      </c>
      <c r="I20" s="65">
        <v>205.6</v>
      </c>
    </row>
    <row r="21" spans="1:9" ht="15" x14ac:dyDescent="0.25">
      <c r="A21" s="94">
        <v>8</v>
      </c>
      <c r="B21" s="148"/>
      <c r="C21" s="19">
        <v>0.39</v>
      </c>
      <c r="D21" s="19">
        <v>2.37</v>
      </c>
      <c r="E21" s="114">
        <v>171</v>
      </c>
      <c r="F21" s="65">
        <v>176.4</v>
      </c>
      <c r="G21" s="65">
        <v>179.9</v>
      </c>
      <c r="H21" s="65">
        <v>188.4</v>
      </c>
      <c r="I21" s="65">
        <v>205.6</v>
      </c>
    </row>
    <row r="22" spans="1:9" ht="15" x14ac:dyDescent="0.25">
      <c r="A22" s="94">
        <v>10</v>
      </c>
      <c r="B22" s="148"/>
      <c r="C22" s="34">
        <v>0.62</v>
      </c>
      <c r="D22" s="34">
        <v>3.7</v>
      </c>
      <c r="E22" s="114">
        <v>171</v>
      </c>
      <c r="F22" s="65">
        <v>176.4</v>
      </c>
      <c r="G22" s="65">
        <v>179.9</v>
      </c>
      <c r="H22" s="65">
        <v>188.4</v>
      </c>
      <c r="I22" s="65">
        <v>205.6</v>
      </c>
    </row>
    <row r="23" spans="1:9" ht="15" x14ac:dyDescent="0.25">
      <c r="A23" s="94">
        <v>12</v>
      </c>
      <c r="B23" s="148"/>
      <c r="C23" s="34">
        <v>0.89301600000000003</v>
      </c>
      <c r="D23" s="34">
        <v>5.3580960000000006</v>
      </c>
      <c r="E23" s="114">
        <v>171</v>
      </c>
      <c r="F23" s="65">
        <v>176.4</v>
      </c>
      <c r="G23" s="65">
        <v>179.9</v>
      </c>
      <c r="H23" s="65">
        <v>188.4</v>
      </c>
      <c r="I23" s="65">
        <v>205.6</v>
      </c>
    </row>
    <row r="24" spans="1:9" ht="15" x14ac:dyDescent="0.25">
      <c r="A24" s="94">
        <v>14</v>
      </c>
      <c r="B24" s="148"/>
      <c r="C24" s="34">
        <v>1.2154940000000001</v>
      </c>
      <c r="D24" s="34">
        <v>7.2929640000000004</v>
      </c>
      <c r="E24" s="114">
        <v>171</v>
      </c>
      <c r="F24" s="65">
        <v>176.4</v>
      </c>
      <c r="G24" s="65">
        <v>179.9</v>
      </c>
      <c r="H24" s="65">
        <v>188.4</v>
      </c>
      <c r="I24" s="65">
        <v>205.6</v>
      </c>
    </row>
    <row r="25" spans="1:9" ht="15" x14ac:dyDescent="0.25">
      <c r="A25" s="94">
        <v>20</v>
      </c>
      <c r="B25" s="146"/>
      <c r="C25" s="34">
        <v>2.4805999999999999</v>
      </c>
      <c r="D25" s="34">
        <v>14.883599999999999</v>
      </c>
      <c r="E25" s="114">
        <v>171</v>
      </c>
      <c r="F25" s="65">
        <v>176.4</v>
      </c>
      <c r="G25" s="65">
        <v>179.9</v>
      </c>
      <c r="H25" s="65">
        <v>188.4</v>
      </c>
      <c r="I25" s="65">
        <v>205.6</v>
      </c>
    </row>
    <row r="26" spans="1:9" ht="15" x14ac:dyDescent="0.25">
      <c r="A26" s="94">
        <v>22</v>
      </c>
      <c r="B26" s="92"/>
      <c r="C26" s="34"/>
      <c r="D26" s="34"/>
      <c r="E26" s="114">
        <v>171</v>
      </c>
      <c r="F26" s="65">
        <v>176.4</v>
      </c>
      <c r="G26" s="65">
        <v>179.9</v>
      </c>
      <c r="H26" s="65">
        <v>188.4</v>
      </c>
      <c r="I26" s="65">
        <v>205.6</v>
      </c>
    </row>
    <row r="27" spans="1:9" ht="15" x14ac:dyDescent="0.25">
      <c r="A27" s="94">
        <v>25</v>
      </c>
      <c r="B27" s="92"/>
      <c r="C27" s="34"/>
      <c r="D27" s="34"/>
      <c r="E27" s="114">
        <v>171</v>
      </c>
      <c r="F27" s="65">
        <v>176.4</v>
      </c>
      <c r="G27" s="65">
        <v>179.9</v>
      </c>
      <c r="H27" s="65">
        <v>188.4</v>
      </c>
      <c r="I27" s="65">
        <v>205.6</v>
      </c>
    </row>
    <row r="28" spans="1:9" ht="15" x14ac:dyDescent="0.25">
      <c r="A28" s="94">
        <v>26</v>
      </c>
      <c r="B28" s="92"/>
      <c r="C28" s="34"/>
      <c r="D28" s="34"/>
      <c r="E28" s="114">
        <v>171</v>
      </c>
      <c r="F28" s="65">
        <v>176.4</v>
      </c>
      <c r="G28" s="65">
        <v>179.9</v>
      </c>
      <c r="H28" s="65">
        <v>188.4</v>
      </c>
      <c r="I28" s="65">
        <v>205.6</v>
      </c>
    </row>
    <row r="29" spans="1:9" ht="15" x14ac:dyDescent="0.25">
      <c r="A29" s="94">
        <v>28</v>
      </c>
      <c r="B29" s="92"/>
      <c r="C29" s="34"/>
      <c r="D29" s="34"/>
      <c r="E29" s="114">
        <v>171</v>
      </c>
      <c r="F29" s="65">
        <v>176.4</v>
      </c>
      <c r="G29" s="65">
        <v>179.9</v>
      </c>
      <c r="H29" s="65">
        <v>188.4</v>
      </c>
      <c r="I29" s="65">
        <v>205.6</v>
      </c>
    </row>
    <row r="30" spans="1:9" ht="15" x14ac:dyDescent="0.25">
      <c r="A30" s="94">
        <v>32</v>
      </c>
      <c r="B30" s="92">
        <v>6000</v>
      </c>
      <c r="C30" s="34">
        <v>6.3503360000000004</v>
      </c>
      <c r="D30" s="34">
        <v>38.102016000000006</v>
      </c>
      <c r="E30" s="114">
        <v>171</v>
      </c>
      <c r="F30" s="65">
        <v>176.4</v>
      </c>
      <c r="G30" s="65">
        <v>179.9</v>
      </c>
      <c r="H30" s="65">
        <v>188.4</v>
      </c>
      <c r="I30" s="65">
        <v>205.6</v>
      </c>
    </row>
    <row r="31" spans="1:9" ht="15" x14ac:dyDescent="0.25">
      <c r="A31" s="94">
        <v>33</v>
      </c>
      <c r="B31" s="92"/>
      <c r="C31" s="34"/>
      <c r="D31" s="34"/>
      <c r="E31" s="114">
        <v>171</v>
      </c>
      <c r="F31" s="65">
        <v>176.4</v>
      </c>
      <c r="G31" s="65">
        <v>179.9</v>
      </c>
      <c r="H31" s="65">
        <v>188.4</v>
      </c>
      <c r="I31" s="65">
        <v>205.6</v>
      </c>
    </row>
    <row r="32" spans="1:9" ht="15" x14ac:dyDescent="0.25">
      <c r="A32" s="94">
        <v>35</v>
      </c>
      <c r="B32" s="172">
        <v>6000</v>
      </c>
      <c r="C32" s="34">
        <v>7.6</v>
      </c>
      <c r="D32" s="34">
        <v>45.6</v>
      </c>
      <c r="E32" s="114">
        <v>171</v>
      </c>
      <c r="F32" s="65">
        <v>176.4</v>
      </c>
      <c r="G32" s="65">
        <v>179.9</v>
      </c>
      <c r="H32" s="65">
        <v>188.4</v>
      </c>
      <c r="I32" s="65">
        <v>205.6</v>
      </c>
    </row>
    <row r="33" spans="1:9" ht="15" x14ac:dyDescent="0.25">
      <c r="A33" s="94">
        <v>36</v>
      </c>
      <c r="B33" s="146"/>
      <c r="C33" s="34">
        <v>8.0371439999999996</v>
      </c>
      <c r="D33" s="34">
        <v>48.222863999999994</v>
      </c>
      <c r="E33" s="114">
        <v>171</v>
      </c>
      <c r="F33" s="65">
        <v>176.4</v>
      </c>
      <c r="G33" s="65">
        <v>179.9</v>
      </c>
      <c r="H33" s="65">
        <v>188.4</v>
      </c>
      <c r="I33" s="65">
        <v>205.6</v>
      </c>
    </row>
    <row r="34" spans="1:9" ht="15" x14ac:dyDescent="0.25">
      <c r="A34" s="94">
        <v>38</v>
      </c>
      <c r="B34" s="92"/>
      <c r="C34" s="34"/>
      <c r="D34" s="34"/>
      <c r="E34" s="114">
        <v>171</v>
      </c>
      <c r="F34" s="65">
        <v>176.4</v>
      </c>
      <c r="G34" s="65">
        <v>179.9</v>
      </c>
      <c r="H34" s="65">
        <v>188.4</v>
      </c>
      <c r="I34" s="65">
        <v>205.6</v>
      </c>
    </row>
    <row r="35" spans="1:9" ht="15" x14ac:dyDescent="0.25">
      <c r="A35" s="94">
        <v>40</v>
      </c>
      <c r="B35" s="92">
        <v>6000</v>
      </c>
      <c r="C35" s="34">
        <v>9.9223999999999997</v>
      </c>
      <c r="D35" s="34">
        <v>59.534399999999998</v>
      </c>
      <c r="E35" s="114">
        <v>171</v>
      </c>
      <c r="F35" s="65">
        <v>176.4</v>
      </c>
      <c r="G35" s="65">
        <v>179.9</v>
      </c>
      <c r="H35" s="65">
        <v>188.4</v>
      </c>
      <c r="I35" s="65">
        <v>205.6</v>
      </c>
    </row>
    <row r="36" spans="1:9" ht="15" x14ac:dyDescent="0.25">
      <c r="A36" s="94">
        <v>42</v>
      </c>
      <c r="B36" s="92"/>
      <c r="C36" s="34"/>
      <c r="D36" s="34"/>
      <c r="E36" s="114">
        <v>171</v>
      </c>
      <c r="F36" s="65">
        <v>176.4</v>
      </c>
      <c r="G36" s="65">
        <v>179.9</v>
      </c>
      <c r="H36" s="65">
        <v>188.4</v>
      </c>
      <c r="I36" s="65">
        <v>205.6</v>
      </c>
    </row>
    <row r="37" spans="1:9" ht="15" x14ac:dyDescent="0.25">
      <c r="A37" s="94">
        <v>45</v>
      </c>
      <c r="B37" s="92">
        <v>6000</v>
      </c>
      <c r="C37" s="34">
        <v>12.558037499999999</v>
      </c>
      <c r="D37" s="34">
        <v>75.348224999999985</v>
      </c>
      <c r="E37" s="114">
        <v>171</v>
      </c>
      <c r="F37" s="65">
        <v>176.4</v>
      </c>
      <c r="G37" s="65">
        <v>179.9</v>
      </c>
      <c r="H37" s="65">
        <v>188.4</v>
      </c>
      <c r="I37" s="65">
        <v>205.6</v>
      </c>
    </row>
    <row r="38" spans="1:9" ht="15" customHeight="1" x14ac:dyDescent="0.25">
      <c r="A38" s="94">
        <v>48</v>
      </c>
      <c r="B38" s="92"/>
      <c r="C38" s="34"/>
      <c r="D38" s="34"/>
      <c r="E38" s="114">
        <v>171</v>
      </c>
      <c r="F38" s="65">
        <v>176.4</v>
      </c>
      <c r="G38" s="65">
        <v>179.9</v>
      </c>
      <c r="H38" s="65">
        <v>188.4</v>
      </c>
      <c r="I38" s="65">
        <v>205.6</v>
      </c>
    </row>
    <row r="39" spans="1:9" ht="15" x14ac:dyDescent="0.25">
      <c r="A39" s="94">
        <v>50</v>
      </c>
      <c r="B39" s="172">
        <v>6000</v>
      </c>
      <c r="C39" s="34">
        <v>15.50375</v>
      </c>
      <c r="D39" s="34">
        <v>93.022499999999994</v>
      </c>
      <c r="E39" s="114">
        <v>171</v>
      </c>
      <c r="F39" s="65">
        <v>176.4</v>
      </c>
      <c r="G39" s="65">
        <v>179.9</v>
      </c>
      <c r="H39" s="65">
        <v>188.4</v>
      </c>
      <c r="I39" s="65">
        <v>205.6</v>
      </c>
    </row>
    <row r="40" spans="1:9" ht="15" x14ac:dyDescent="0.25">
      <c r="A40" s="94">
        <v>55</v>
      </c>
      <c r="B40" s="146"/>
      <c r="C40" s="34">
        <v>18.7595375</v>
      </c>
      <c r="D40" s="34">
        <v>112.557225</v>
      </c>
      <c r="E40" s="114">
        <v>171</v>
      </c>
      <c r="F40" s="65">
        <v>176.4</v>
      </c>
      <c r="G40" s="65">
        <v>179.9</v>
      </c>
      <c r="H40" s="65">
        <v>188.4</v>
      </c>
      <c r="I40" s="65">
        <v>205.6</v>
      </c>
    </row>
    <row r="41" spans="1:9" ht="15" x14ac:dyDescent="0.25">
      <c r="A41" s="94">
        <v>56</v>
      </c>
      <c r="B41" s="92"/>
      <c r="C41" s="34"/>
      <c r="D41" s="34"/>
      <c r="E41" s="114">
        <v>171</v>
      </c>
      <c r="F41" s="65">
        <v>176.4</v>
      </c>
      <c r="G41" s="65">
        <v>179.9</v>
      </c>
      <c r="H41" s="65">
        <v>188.4</v>
      </c>
      <c r="I41" s="65">
        <v>205.6</v>
      </c>
    </row>
    <row r="42" spans="1:9" ht="15" x14ac:dyDescent="0.25">
      <c r="A42" s="94">
        <v>65</v>
      </c>
      <c r="B42" s="92">
        <v>6000</v>
      </c>
      <c r="C42" s="34">
        <v>26.04</v>
      </c>
      <c r="D42" s="34">
        <v>133.95239999999998</v>
      </c>
      <c r="E42" s="114">
        <v>171</v>
      </c>
      <c r="F42" s="65">
        <v>176.4</v>
      </c>
      <c r="G42" s="65">
        <v>179.9</v>
      </c>
      <c r="H42" s="65">
        <v>188.4</v>
      </c>
      <c r="I42" s="65">
        <v>205.6</v>
      </c>
    </row>
    <row r="43" spans="1:9" ht="15" x14ac:dyDescent="0.25">
      <c r="A43" s="94">
        <v>85</v>
      </c>
      <c r="B43" s="92"/>
      <c r="C43" s="34"/>
      <c r="D43" s="34"/>
      <c r="E43" s="114">
        <v>171</v>
      </c>
      <c r="F43" s="65">
        <v>176.4</v>
      </c>
      <c r="G43" s="65">
        <v>179.9</v>
      </c>
      <c r="H43" s="65">
        <v>188.4</v>
      </c>
      <c r="I43" s="65">
        <v>205.6</v>
      </c>
    </row>
    <row r="44" spans="1:9" ht="15" x14ac:dyDescent="0.25">
      <c r="A44" s="94">
        <v>90</v>
      </c>
      <c r="B44" s="92">
        <v>6000</v>
      </c>
      <c r="C44" s="34">
        <v>50.5</v>
      </c>
      <c r="D44" s="34">
        <v>303</v>
      </c>
      <c r="E44" s="114">
        <v>171</v>
      </c>
      <c r="F44" s="65">
        <v>176.4</v>
      </c>
      <c r="G44" s="65">
        <v>179.9</v>
      </c>
      <c r="H44" s="65">
        <v>188.4</v>
      </c>
      <c r="I44" s="65">
        <v>205.6</v>
      </c>
    </row>
    <row r="45" spans="1:9" ht="15" x14ac:dyDescent="0.2">
      <c r="A45" s="176" t="s">
        <v>156</v>
      </c>
      <c r="B45" s="176"/>
      <c r="C45" s="176"/>
      <c r="D45" s="176"/>
      <c r="E45" s="180"/>
      <c r="F45" s="180"/>
      <c r="G45" s="180"/>
      <c r="H45" s="180"/>
      <c r="I45" s="180"/>
    </row>
    <row r="46" spans="1:9" ht="15" x14ac:dyDescent="0.2">
      <c r="A46" s="94">
        <v>2</v>
      </c>
      <c r="B46" s="147">
        <v>2500</v>
      </c>
      <c r="C46" s="34">
        <v>2.4806000000000002E-2</v>
      </c>
      <c r="D46" s="34">
        <v>6.2015000000000008E-2</v>
      </c>
      <c r="E46" s="106">
        <v>281</v>
      </c>
      <c r="F46" s="107">
        <f>E46*1.03</f>
        <v>289.43</v>
      </c>
      <c r="G46" s="107">
        <f t="shared" ref="G46:G77" si="0">E46*1.05</f>
        <v>295.05</v>
      </c>
      <c r="H46" s="107">
        <f t="shared" ref="H46:H77" si="1">E46*1.1</f>
        <v>309.10000000000002</v>
      </c>
      <c r="I46" s="107">
        <f>E46*1.2</f>
        <v>337.2</v>
      </c>
    </row>
    <row r="47" spans="1:9" ht="15" x14ac:dyDescent="0.2">
      <c r="A47" s="94">
        <v>4</v>
      </c>
      <c r="B47" s="138"/>
      <c r="C47" s="34">
        <v>9.9224000000000007E-2</v>
      </c>
      <c r="D47" s="34">
        <v>0.24806000000000003</v>
      </c>
      <c r="E47" s="106">
        <v>263</v>
      </c>
      <c r="F47" s="107">
        <f>E47*1.03</f>
        <v>270.89</v>
      </c>
      <c r="G47" s="107">
        <f t="shared" si="0"/>
        <v>276.15000000000003</v>
      </c>
      <c r="H47" s="107">
        <f t="shared" si="1"/>
        <v>289.3</v>
      </c>
      <c r="I47" s="107">
        <f t="shared" ref="I47:I77" si="2">E47*1.2</f>
        <v>315.59999999999997</v>
      </c>
    </row>
    <row r="48" spans="1:9" ht="15" x14ac:dyDescent="0.2">
      <c r="A48" s="94">
        <v>5</v>
      </c>
      <c r="B48" s="138"/>
      <c r="C48" s="34">
        <v>0.15503749999999999</v>
      </c>
      <c r="D48" s="34">
        <v>0.38759375000000001</v>
      </c>
      <c r="E48" s="106">
        <v>248</v>
      </c>
      <c r="F48" s="107">
        <f t="shared" ref="F48:F77" si="3">E48*1.03</f>
        <v>255.44</v>
      </c>
      <c r="G48" s="107">
        <f t="shared" si="0"/>
        <v>260.40000000000003</v>
      </c>
      <c r="H48" s="107">
        <f t="shared" si="1"/>
        <v>272.8</v>
      </c>
      <c r="I48" s="107">
        <f t="shared" si="2"/>
        <v>297.59999999999997</v>
      </c>
    </row>
    <row r="49" spans="1:9" ht="15" x14ac:dyDescent="0.2">
      <c r="A49" s="94">
        <v>6</v>
      </c>
      <c r="B49" s="138"/>
      <c r="C49" s="34">
        <v>0.23</v>
      </c>
      <c r="D49" s="34">
        <v>0.56000000000000005</v>
      </c>
      <c r="E49" s="106">
        <v>248</v>
      </c>
      <c r="F49" s="107">
        <f t="shared" si="3"/>
        <v>255.44</v>
      </c>
      <c r="G49" s="107">
        <f t="shared" si="0"/>
        <v>260.40000000000003</v>
      </c>
      <c r="H49" s="107">
        <f t="shared" si="1"/>
        <v>272.8</v>
      </c>
      <c r="I49" s="107">
        <f t="shared" si="2"/>
        <v>297.59999999999997</v>
      </c>
    </row>
    <row r="50" spans="1:9" ht="15" x14ac:dyDescent="0.2">
      <c r="A50" s="94">
        <v>7</v>
      </c>
      <c r="B50" s="138"/>
      <c r="C50" s="34">
        <v>0.3</v>
      </c>
      <c r="D50" s="34">
        <v>0.75</v>
      </c>
      <c r="E50" s="106">
        <v>248</v>
      </c>
      <c r="F50" s="107">
        <f t="shared" si="3"/>
        <v>255.44</v>
      </c>
      <c r="G50" s="107">
        <f t="shared" si="0"/>
        <v>260.40000000000003</v>
      </c>
      <c r="H50" s="107">
        <f t="shared" si="1"/>
        <v>272.8</v>
      </c>
      <c r="I50" s="107">
        <f t="shared" si="2"/>
        <v>297.59999999999997</v>
      </c>
    </row>
    <row r="51" spans="1:9" ht="15" x14ac:dyDescent="0.2">
      <c r="A51" s="94">
        <v>8</v>
      </c>
      <c r="B51" s="92">
        <v>6000</v>
      </c>
      <c r="C51" s="34">
        <v>0.39</v>
      </c>
      <c r="D51" s="34">
        <v>2.37</v>
      </c>
      <c r="E51" s="106">
        <v>248</v>
      </c>
      <c r="F51" s="107">
        <f t="shared" si="3"/>
        <v>255.44</v>
      </c>
      <c r="G51" s="107">
        <f t="shared" si="0"/>
        <v>260.40000000000003</v>
      </c>
      <c r="H51" s="107">
        <f t="shared" si="1"/>
        <v>272.8</v>
      </c>
      <c r="I51" s="107">
        <f t="shared" si="2"/>
        <v>297.59999999999997</v>
      </c>
    </row>
    <row r="52" spans="1:9" ht="15" x14ac:dyDescent="0.2">
      <c r="A52" s="94">
        <v>10</v>
      </c>
      <c r="B52" s="92">
        <v>4000</v>
      </c>
      <c r="C52" s="34">
        <v>0.62014999999999998</v>
      </c>
      <c r="D52" s="34">
        <v>2.4805999999999999</v>
      </c>
      <c r="E52" s="106">
        <v>248</v>
      </c>
      <c r="F52" s="107">
        <f t="shared" si="3"/>
        <v>255.44</v>
      </c>
      <c r="G52" s="107">
        <f t="shared" si="0"/>
        <v>260.40000000000003</v>
      </c>
      <c r="H52" s="107">
        <f t="shared" si="1"/>
        <v>272.8</v>
      </c>
      <c r="I52" s="107">
        <f t="shared" si="2"/>
        <v>297.59999999999997</v>
      </c>
    </row>
    <row r="53" spans="1:9" ht="15" x14ac:dyDescent="0.2">
      <c r="A53" s="94">
        <v>12</v>
      </c>
      <c r="B53" s="92"/>
      <c r="C53" s="34"/>
      <c r="D53" s="34"/>
      <c r="E53" s="106">
        <v>248</v>
      </c>
      <c r="F53" s="107">
        <f t="shared" si="3"/>
        <v>255.44</v>
      </c>
      <c r="G53" s="107">
        <f t="shared" si="0"/>
        <v>260.40000000000003</v>
      </c>
      <c r="H53" s="107">
        <f t="shared" si="1"/>
        <v>272.8</v>
      </c>
      <c r="I53" s="107">
        <f t="shared" si="2"/>
        <v>297.59999999999997</v>
      </c>
    </row>
    <row r="54" spans="1:9" ht="15" x14ac:dyDescent="0.2">
      <c r="A54" s="94">
        <v>15</v>
      </c>
      <c r="B54" s="92">
        <v>4000</v>
      </c>
      <c r="C54" s="34">
        <v>1.4</v>
      </c>
      <c r="D54" s="34">
        <v>5.6</v>
      </c>
      <c r="E54" s="106">
        <v>248</v>
      </c>
      <c r="F54" s="107">
        <f t="shared" si="3"/>
        <v>255.44</v>
      </c>
      <c r="G54" s="107">
        <f t="shared" si="0"/>
        <v>260.40000000000003</v>
      </c>
      <c r="H54" s="107">
        <f t="shared" si="1"/>
        <v>272.8</v>
      </c>
      <c r="I54" s="107">
        <f t="shared" si="2"/>
        <v>297.59999999999997</v>
      </c>
    </row>
    <row r="55" spans="1:9" ht="15" x14ac:dyDescent="0.2">
      <c r="A55" s="94">
        <v>16</v>
      </c>
      <c r="B55" s="172">
        <v>6000</v>
      </c>
      <c r="C55" s="34">
        <v>1.5875840000000001</v>
      </c>
      <c r="D55" s="34">
        <v>9.5255040000000015</v>
      </c>
      <c r="E55" s="106">
        <v>248</v>
      </c>
      <c r="F55" s="107">
        <f t="shared" si="3"/>
        <v>255.44</v>
      </c>
      <c r="G55" s="107">
        <f t="shared" si="0"/>
        <v>260.40000000000003</v>
      </c>
      <c r="H55" s="107">
        <f t="shared" si="1"/>
        <v>272.8</v>
      </c>
      <c r="I55" s="107">
        <f t="shared" si="2"/>
        <v>297.59999999999997</v>
      </c>
    </row>
    <row r="56" spans="1:9" ht="15" x14ac:dyDescent="0.2">
      <c r="A56" s="94">
        <v>18</v>
      </c>
      <c r="B56" s="177"/>
      <c r="C56" s="34">
        <v>2</v>
      </c>
      <c r="D56" s="34">
        <v>12</v>
      </c>
      <c r="E56" s="106">
        <v>248</v>
      </c>
      <c r="F56" s="107">
        <f t="shared" si="3"/>
        <v>255.44</v>
      </c>
      <c r="G56" s="107">
        <f t="shared" si="0"/>
        <v>260.40000000000003</v>
      </c>
      <c r="H56" s="107">
        <f t="shared" si="1"/>
        <v>272.8</v>
      </c>
      <c r="I56" s="107">
        <f t="shared" si="2"/>
        <v>297.59999999999997</v>
      </c>
    </row>
    <row r="57" spans="1:9" ht="15" x14ac:dyDescent="0.2">
      <c r="A57" s="94">
        <v>20</v>
      </c>
      <c r="B57" s="177"/>
      <c r="C57" s="34">
        <v>2.48</v>
      </c>
      <c r="D57" s="34">
        <v>14.88</v>
      </c>
      <c r="E57" s="106">
        <v>248</v>
      </c>
      <c r="F57" s="107">
        <f t="shared" si="3"/>
        <v>255.44</v>
      </c>
      <c r="G57" s="107">
        <f t="shared" si="0"/>
        <v>260.40000000000003</v>
      </c>
      <c r="H57" s="107">
        <f t="shared" si="1"/>
        <v>272.8</v>
      </c>
      <c r="I57" s="107">
        <f t="shared" si="2"/>
        <v>297.59999999999997</v>
      </c>
    </row>
    <row r="58" spans="1:9" ht="15" x14ac:dyDescent="0.2">
      <c r="A58" s="94">
        <v>22</v>
      </c>
      <c r="B58" s="178"/>
      <c r="C58" s="34">
        <v>3</v>
      </c>
      <c r="D58" s="34">
        <v>18</v>
      </c>
      <c r="E58" s="106">
        <v>248</v>
      </c>
      <c r="F58" s="107">
        <f t="shared" si="3"/>
        <v>255.44</v>
      </c>
      <c r="G58" s="107">
        <f t="shared" si="0"/>
        <v>260.40000000000003</v>
      </c>
      <c r="H58" s="107">
        <f t="shared" si="1"/>
        <v>272.8</v>
      </c>
      <c r="I58" s="107">
        <f t="shared" si="2"/>
        <v>297.59999999999997</v>
      </c>
    </row>
    <row r="59" spans="1:9" ht="15" x14ac:dyDescent="0.2">
      <c r="A59" s="94">
        <v>25</v>
      </c>
      <c r="B59" s="92"/>
      <c r="C59" s="34"/>
      <c r="D59" s="34"/>
      <c r="E59" s="106">
        <v>248</v>
      </c>
      <c r="F59" s="107">
        <f t="shared" si="3"/>
        <v>255.44</v>
      </c>
      <c r="G59" s="107">
        <f t="shared" si="0"/>
        <v>260.40000000000003</v>
      </c>
      <c r="H59" s="107">
        <f t="shared" si="1"/>
        <v>272.8</v>
      </c>
      <c r="I59" s="107">
        <f t="shared" si="2"/>
        <v>297.59999999999997</v>
      </c>
    </row>
    <row r="60" spans="1:9" ht="15" x14ac:dyDescent="0.2">
      <c r="A60" s="94">
        <v>26</v>
      </c>
      <c r="B60" s="172">
        <v>6000</v>
      </c>
      <c r="C60" s="34">
        <v>4.1920000000000002</v>
      </c>
      <c r="D60" s="34">
        <v>25.15</v>
      </c>
      <c r="E60" s="106">
        <v>248</v>
      </c>
      <c r="F60" s="107">
        <f t="shared" si="3"/>
        <v>255.44</v>
      </c>
      <c r="G60" s="107">
        <f t="shared" si="0"/>
        <v>260.40000000000003</v>
      </c>
      <c r="H60" s="107">
        <f t="shared" si="1"/>
        <v>272.8</v>
      </c>
      <c r="I60" s="107">
        <f t="shared" si="2"/>
        <v>297.59999999999997</v>
      </c>
    </row>
    <row r="61" spans="1:9" ht="15" x14ac:dyDescent="0.2">
      <c r="A61" s="94">
        <v>28</v>
      </c>
      <c r="B61" s="178"/>
      <c r="C61" s="34">
        <v>4.8600000000000003</v>
      </c>
      <c r="D61" s="34">
        <v>23.255625000000002</v>
      </c>
      <c r="E61" s="106">
        <v>248</v>
      </c>
      <c r="F61" s="107">
        <f t="shared" si="3"/>
        <v>255.44</v>
      </c>
      <c r="G61" s="107">
        <f t="shared" si="0"/>
        <v>260.40000000000003</v>
      </c>
      <c r="H61" s="107">
        <f t="shared" si="1"/>
        <v>272.8</v>
      </c>
      <c r="I61" s="107">
        <f t="shared" si="2"/>
        <v>297.59999999999997</v>
      </c>
    </row>
    <row r="62" spans="1:9" ht="15" x14ac:dyDescent="0.2">
      <c r="A62" s="94">
        <v>30</v>
      </c>
      <c r="B62" s="94">
        <v>3500</v>
      </c>
      <c r="C62" s="34">
        <v>5.5813499999999996</v>
      </c>
      <c r="D62" s="34">
        <v>19.534724999999998</v>
      </c>
      <c r="E62" s="106">
        <v>248</v>
      </c>
      <c r="F62" s="107">
        <f t="shared" si="3"/>
        <v>255.44</v>
      </c>
      <c r="G62" s="107">
        <f t="shared" si="0"/>
        <v>260.40000000000003</v>
      </c>
      <c r="H62" s="107">
        <f t="shared" si="1"/>
        <v>272.8</v>
      </c>
      <c r="I62" s="107">
        <f t="shared" si="2"/>
        <v>297.59999999999997</v>
      </c>
    </row>
    <row r="63" spans="1:9" ht="15" x14ac:dyDescent="0.2">
      <c r="A63" s="94">
        <v>32</v>
      </c>
      <c r="B63" s="94"/>
      <c r="C63" s="34"/>
      <c r="D63" s="34"/>
      <c r="E63" s="106">
        <v>248</v>
      </c>
      <c r="F63" s="107">
        <f t="shared" si="3"/>
        <v>255.44</v>
      </c>
      <c r="G63" s="107">
        <f t="shared" si="0"/>
        <v>260.40000000000003</v>
      </c>
      <c r="H63" s="107">
        <f t="shared" si="1"/>
        <v>272.8</v>
      </c>
      <c r="I63" s="107">
        <f t="shared" si="2"/>
        <v>297.59999999999997</v>
      </c>
    </row>
    <row r="64" spans="1:9" ht="15" x14ac:dyDescent="0.2">
      <c r="A64" s="94">
        <v>35</v>
      </c>
      <c r="B64" s="94">
        <v>3500</v>
      </c>
      <c r="C64" s="34">
        <v>7.5968375000000012</v>
      </c>
      <c r="D64" s="34">
        <v>26.588931250000005</v>
      </c>
      <c r="E64" s="106">
        <v>248</v>
      </c>
      <c r="F64" s="107">
        <f t="shared" si="3"/>
        <v>255.44</v>
      </c>
      <c r="G64" s="107">
        <f t="shared" si="0"/>
        <v>260.40000000000003</v>
      </c>
      <c r="H64" s="107">
        <f t="shared" si="1"/>
        <v>272.8</v>
      </c>
      <c r="I64" s="107">
        <f t="shared" si="2"/>
        <v>297.59999999999997</v>
      </c>
    </row>
    <row r="65" spans="1:9" ht="15" x14ac:dyDescent="0.2">
      <c r="A65" s="94">
        <v>36</v>
      </c>
      <c r="B65" s="147">
        <v>6000</v>
      </c>
      <c r="C65" s="34">
        <v>8.0371439999999996</v>
      </c>
      <c r="D65" s="34">
        <v>48.222863999999994</v>
      </c>
      <c r="E65" s="106">
        <v>248</v>
      </c>
      <c r="F65" s="107">
        <f t="shared" si="3"/>
        <v>255.44</v>
      </c>
      <c r="G65" s="107">
        <f t="shared" si="0"/>
        <v>260.40000000000003</v>
      </c>
      <c r="H65" s="107">
        <f t="shared" si="1"/>
        <v>272.8</v>
      </c>
      <c r="I65" s="107">
        <f t="shared" si="2"/>
        <v>297.59999999999997</v>
      </c>
    </row>
    <row r="66" spans="1:9" ht="15" x14ac:dyDescent="0.2">
      <c r="A66" s="94">
        <v>38</v>
      </c>
      <c r="B66" s="138"/>
      <c r="C66" s="34">
        <v>8.9</v>
      </c>
      <c r="D66" s="34">
        <v>53.4</v>
      </c>
      <c r="E66" s="106">
        <v>248</v>
      </c>
      <c r="F66" s="107">
        <f t="shared" si="3"/>
        <v>255.44</v>
      </c>
      <c r="G66" s="107">
        <f t="shared" si="0"/>
        <v>260.40000000000003</v>
      </c>
      <c r="H66" s="107">
        <f t="shared" si="1"/>
        <v>272.8</v>
      </c>
      <c r="I66" s="107">
        <f t="shared" si="2"/>
        <v>297.59999999999997</v>
      </c>
    </row>
    <row r="67" spans="1:9" ht="15" x14ac:dyDescent="0.2">
      <c r="A67" s="94">
        <v>40</v>
      </c>
      <c r="B67" s="94">
        <v>3500</v>
      </c>
      <c r="C67" s="34">
        <v>9.9223999999999997</v>
      </c>
      <c r="D67" s="34">
        <v>34.728400000000001</v>
      </c>
      <c r="E67" s="106">
        <v>248</v>
      </c>
      <c r="F67" s="107">
        <f t="shared" si="3"/>
        <v>255.44</v>
      </c>
      <c r="G67" s="107">
        <f t="shared" si="0"/>
        <v>260.40000000000003</v>
      </c>
      <c r="H67" s="107">
        <f t="shared" si="1"/>
        <v>272.8</v>
      </c>
      <c r="I67" s="107">
        <f t="shared" si="2"/>
        <v>297.59999999999997</v>
      </c>
    </row>
    <row r="68" spans="1:9" ht="15" x14ac:dyDescent="0.2">
      <c r="A68" s="94">
        <v>42</v>
      </c>
      <c r="B68" s="94">
        <v>6000</v>
      </c>
      <c r="C68" s="34">
        <v>10.94</v>
      </c>
      <c r="D68" s="34">
        <v>65.64</v>
      </c>
      <c r="E68" s="106">
        <v>248</v>
      </c>
      <c r="F68" s="107">
        <f t="shared" si="3"/>
        <v>255.44</v>
      </c>
      <c r="G68" s="107">
        <f t="shared" si="0"/>
        <v>260.40000000000003</v>
      </c>
      <c r="H68" s="107">
        <f t="shared" si="1"/>
        <v>272.8</v>
      </c>
      <c r="I68" s="107">
        <f t="shared" si="2"/>
        <v>297.59999999999997</v>
      </c>
    </row>
    <row r="69" spans="1:9" ht="15" x14ac:dyDescent="0.2">
      <c r="A69" s="94">
        <v>45</v>
      </c>
      <c r="B69" s="92">
        <v>3500</v>
      </c>
      <c r="C69" s="34">
        <v>12.558037500000003</v>
      </c>
      <c r="D69" s="34">
        <v>43.953131250000013</v>
      </c>
      <c r="E69" s="106">
        <v>248</v>
      </c>
      <c r="F69" s="107">
        <f t="shared" si="3"/>
        <v>255.44</v>
      </c>
      <c r="G69" s="107">
        <f t="shared" si="0"/>
        <v>260.40000000000003</v>
      </c>
      <c r="H69" s="107">
        <f t="shared" si="1"/>
        <v>272.8</v>
      </c>
      <c r="I69" s="107">
        <f t="shared" si="2"/>
        <v>297.59999999999997</v>
      </c>
    </row>
    <row r="70" spans="1:9" ht="15" x14ac:dyDescent="0.2">
      <c r="A70" s="94">
        <v>48</v>
      </c>
      <c r="B70" s="147">
        <v>6000</v>
      </c>
      <c r="C70" s="34">
        <v>14.288</v>
      </c>
      <c r="D70" s="34">
        <v>85.73</v>
      </c>
      <c r="E70" s="106">
        <v>248</v>
      </c>
      <c r="F70" s="107">
        <f t="shared" si="3"/>
        <v>255.44</v>
      </c>
      <c r="G70" s="107">
        <f t="shared" si="0"/>
        <v>260.40000000000003</v>
      </c>
      <c r="H70" s="107">
        <f t="shared" si="1"/>
        <v>272.8</v>
      </c>
      <c r="I70" s="107">
        <f t="shared" si="2"/>
        <v>297.59999999999997</v>
      </c>
    </row>
    <row r="71" spans="1:9" ht="15" x14ac:dyDescent="0.2">
      <c r="A71" s="94">
        <v>50</v>
      </c>
      <c r="B71" s="138"/>
      <c r="C71" s="34">
        <v>15.5</v>
      </c>
      <c r="D71" s="34">
        <v>93</v>
      </c>
      <c r="E71" s="106">
        <v>248</v>
      </c>
      <c r="F71" s="107">
        <f t="shared" si="3"/>
        <v>255.44</v>
      </c>
      <c r="G71" s="107">
        <f t="shared" si="0"/>
        <v>260.40000000000003</v>
      </c>
      <c r="H71" s="107">
        <f t="shared" si="1"/>
        <v>272.8</v>
      </c>
      <c r="I71" s="107">
        <f t="shared" si="2"/>
        <v>297.59999999999997</v>
      </c>
    </row>
    <row r="72" spans="1:9" ht="15" x14ac:dyDescent="0.2">
      <c r="A72" s="94">
        <v>55</v>
      </c>
      <c r="B72" s="94">
        <v>3500</v>
      </c>
      <c r="C72" s="34">
        <v>18.759537500000004</v>
      </c>
      <c r="D72" s="34">
        <v>65.658381250000019</v>
      </c>
      <c r="E72" s="106">
        <v>248</v>
      </c>
      <c r="F72" s="107">
        <f t="shared" si="3"/>
        <v>255.44</v>
      </c>
      <c r="G72" s="107">
        <f t="shared" si="0"/>
        <v>260.40000000000003</v>
      </c>
      <c r="H72" s="107">
        <f t="shared" si="1"/>
        <v>272.8</v>
      </c>
      <c r="I72" s="107">
        <f t="shared" si="2"/>
        <v>297.59999999999997</v>
      </c>
    </row>
    <row r="73" spans="1:9" ht="15" x14ac:dyDescent="0.2">
      <c r="A73" s="94">
        <v>56</v>
      </c>
      <c r="B73" s="94">
        <v>6000</v>
      </c>
      <c r="C73" s="34">
        <v>19.440000000000001</v>
      </c>
      <c r="D73" s="34">
        <v>116.7</v>
      </c>
      <c r="E73" s="106">
        <v>248</v>
      </c>
      <c r="F73" s="107">
        <f t="shared" si="3"/>
        <v>255.44</v>
      </c>
      <c r="G73" s="107">
        <f t="shared" si="0"/>
        <v>260.40000000000003</v>
      </c>
      <c r="H73" s="107">
        <f t="shared" si="1"/>
        <v>272.8</v>
      </c>
      <c r="I73" s="107">
        <f t="shared" si="2"/>
        <v>297.59999999999997</v>
      </c>
    </row>
    <row r="74" spans="1:9" ht="15" x14ac:dyDescent="0.2">
      <c r="A74" s="94">
        <v>60</v>
      </c>
      <c r="B74" s="94">
        <v>3500</v>
      </c>
      <c r="C74" s="34">
        <v>22.325399999999998</v>
      </c>
      <c r="D74" s="34">
        <v>78.138899999999992</v>
      </c>
      <c r="E74" s="106">
        <v>248</v>
      </c>
      <c r="F74" s="107">
        <f t="shared" si="3"/>
        <v>255.44</v>
      </c>
      <c r="G74" s="107">
        <f t="shared" si="0"/>
        <v>260.40000000000003</v>
      </c>
      <c r="H74" s="107">
        <f t="shared" si="1"/>
        <v>272.8</v>
      </c>
      <c r="I74" s="107">
        <f t="shared" si="2"/>
        <v>297.59999999999997</v>
      </c>
    </row>
    <row r="75" spans="1:9" ht="15" x14ac:dyDescent="0.2">
      <c r="A75" s="94">
        <v>65</v>
      </c>
      <c r="B75" s="92">
        <v>5000</v>
      </c>
      <c r="C75" s="34">
        <v>26.201337500000001</v>
      </c>
      <c r="D75" s="34">
        <v>131.0066875</v>
      </c>
      <c r="E75" s="106">
        <v>248</v>
      </c>
      <c r="F75" s="107">
        <f t="shared" si="3"/>
        <v>255.44</v>
      </c>
      <c r="G75" s="107">
        <f t="shared" si="0"/>
        <v>260.40000000000003</v>
      </c>
      <c r="H75" s="107">
        <f t="shared" si="1"/>
        <v>272.8</v>
      </c>
      <c r="I75" s="107">
        <f t="shared" si="2"/>
        <v>297.59999999999997</v>
      </c>
    </row>
    <row r="76" spans="1:9" ht="15" x14ac:dyDescent="0.2">
      <c r="A76" s="94">
        <v>85</v>
      </c>
      <c r="B76" s="138">
        <v>4000</v>
      </c>
      <c r="C76" s="34">
        <v>44.8</v>
      </c>
      <c r="D76" s="34">
        <v>179.23</v>
      </c>
      <c r="E76" s="106">
        <v>248</v>
      </c>
      <c r="F76" s="107">
        <f t="shared" si="3"/>
        <v>255.44</v>
      </c>
      <c r="G76" s="107">
        <f t="shared" si="0"/>
        <v>260.40000000000003</v>
      </c>
      <c r="H76" s="107">
        <f t="shared" si="1"/>
        <v>272.8</v>
      </c>
      <c r="I76" s="107">
        <f t="shared" si="2"/>
        <v>297.59999999999997</v>
      </c>
    </row>
    <row r="77" spans="1:9" ht="15" x14ac:dyDescent="0.2">
      <c r="A77" s="94">
        <v>90</v>
      </c>
      <c r="B77" s="138"/>
      <c r="C77" s="34">
        <v>50.232150000000011</v>
      </c>
      <c r="D77" s="34">
        <v>200.92860000000005</v>
      </c>
      <c r="E77" s="106">
        <v>248</v>
      </c>
      <c r="F77" s="107">
        <f t="shared" si="3"/>
        <v>255.44</v>
      </c>
      <c r="G77" s="107">
        <f t="shared" si="0"/>
        <v>260.40000000000003</v>
      </c>
      <c r="H77" s="107">
        <f t="shared" si="1"/>
        <v>272.8</v>
      </c>
      <c r="I77" s="107">
        <f t="shared" si="2"/>
        <v>297.59999999999997</v>
      </c>
    </row>
    <row r="78" spans="1:9" ht="15" x14ac:dyDescent="0.2">
      <c r="A78" s="176" t="s">
        <v>159</v>
      </c>
      <c r="B78" s="176"/>
      <c r="C78" s="176"/>
      <c r="D78" s="176"/>
      <c r="E78" s="181"/>
      <c r="F78" s="181"/>
      <c r="G78" s="181"/>
      <c r="H78" s="181"/>
      <c r="I78" s="181"/>
    </row>
    <row r="79" spans="1:9" ht="15" x14ac:dyDescent="0.2">
      <c r="A79" s="94">
        <v>26</v>
      </c>
      <c r="B79" s="172">
        <v>6000</v>
      </c>
      <c r="C79" s="34">
        <v>4.1922139999999999</v>
      </c>
      <c r="D79" s="34">
        <v>25.153283999999999</v>
      </c>
      <c r="E79" s="106">
        <v>301</v>
      </c>
      <c r="F79" s="107">
        <f t="shared" ref="F79:F85" si="4">E79*1.03</f>
        <v>310.03000000000003</v>
      </c>
      <c r="G79" s="107">
        <f t="shared" ref="G79:G85" si="5">E79*1.05</f>
        <v>316.05</v>
      </c>
      <c r="H79" s="107">
        <f t="shared" ref="H79:H85" si="6">E79*1.1</f>
        <v>331.1</v>
      </c>
      <c r="I79" s="107">
        <f t="shared" ref="I79:I85" si="7">E79*1.2</f>
        <v>361.2</v>
      </c>
    </row>
    <row r="80" spans="1:9" ht="15" x14ac:dyDescent="0.2">
      <c r="A80" s="94">
        <v>28</v>
      </c>
      <c r="B80" s="177"/>
      <c r="C80" s="34">
        <v>4.8619760000000003</v>
      </c>
      <c r="D80" s="34">
        <v>29.171856000000002</v>
      </c>
      <c r="E80" s="106">
        <v>301</v>
      </c>
      <c r="F80" s="107">
        <f t="shared" si="4"/>
        <v>310.03000000000003</v>
      </c>
      <c r="G80" s="107">
        <f t="shared" si="5"/>
        <v>316.05</v>
      </c>
      <c r="H80" s="107">
        <f t="shared" si="6"/>
        <v>331.1</v>
      </c>
      <c r="I80" s="107">
        <f t="shared" si="7"/>
        <v>361.2</v>
      </c>
    </row>
    <row r="81" spans="1:9" ht="15" x14ac:dyDescent="0.2">
      <c r="A81" s="94">
        <v>40</v>
      </c>
      <c r="B81" s="177"/>
      <c r="C81" s="34">
        <v>9.9223999999999997</v>
      </c>
      <c r="D81" s="34">
        <v>59.534399999999998</v>
      </c>
      <c r="E81" s="106">
        <v>301</v>
      </c>
      <c r="F81" s="107">
        <f t="shared" si="4"/>
        <v>310.03000000000003</v>
      </c>
      <c r="G81" s="107">
        <f t="shared" si="5"/>
        <v>316.05</v>
      </c>
      <c r="H81" s="107">
        <f t="shared" si="6"/>
        <v>331.1</v>
      </c>
      <c r="I81" s="107">
        <f t="shared" si="7"/>
        <v>361.2</v>
      </c>
    </row>
    <row r="82" spans="1:9" ht="15" x14ac:dyDescent="0.2">
      <c r="A82" s="94">
        <v>56</v>
      </c>
      <c r="B82" s="177"/>
      <c r="C82" s="34">
        <v>19.447904000000001</v>
      </c>
      <c r="D82" s="34">
        <v>116.68742400000001</v>
      </c>
      <c r="E82" s="106">
        <v>301</v>
      </c>
      <c r="F82" s="107">
        <f t="shared" si="4"/>
        <v>310.03000000000003</v>
      </c>
      <c r="G82" s="107">
        <f t="shared" si="5"/>
        <v>316.05</v>
      </c>
      <c r="H82" s="107">
        <f t="shared" si="6"/>
        <v>331.1</v>
      </c>
      <c r="I82" s="107">
        <f t="shared" si="7"/>
        <v>361.2</v>
      </c>
    </row>
    <row r="83" spans="1:9" ht="15" x14ac:dyDescent="0.2">
      <c r="A83" s="94">
        <v>180</v>
      </c>
      <c r="B83" s="177"/>
      <c r="C83" s="34">
        <v>200.92859999999999</v>
      </c>
      <c r="D83" s="34">
        <v>1205.5716</v>
      </c>
      <c r="E83" s="106">
        <v>334</v>
      </c>
      <c r="F83" s="107">
        <f t="shared" si="4"/>
        <v>344.02</v>
      </c>
      <c r="G83" s="107">
        <f t="shared" si="5"/>
        <v>350.7</v>
      </c>
      <c r="H83" s="107">
        <f t="shared" si="6"/>
        <v>367.40000000000003</v>
      </c>
      <c r="I83" s="107">
        <f t="shared" si="7"/>
        <v>400.8</v>
      </c>
    </row>
    <row r="84" spans="1:9" ht="15" x14ac:dyDescent="0.2">
      <c r="A84" s="94">
        <v>200</v>
      </c>
      <c r="B84" s="177"/>
      <c r="C84" s="34">
        <v>248.06</v>
      </c>
      <c r="D84" s="34">
        <v>1488.3600000000001</v>
      </c>
      <c r="E84" s="106">
        <v>334</v>
      </c>
      <c r="F84" s="107">
        <f t="shared" si="4"/>
        <v>344.02</v>
      </c>
      <c r="G84" s="107">
        <f t="shared" si="5"/>
        <v>350.7</v>
      </c>
      <c r="H84" s="107">
        <f t="shared" si="6"/>
        <v>367.40000000000003</v>
      </c>
      <c r="I84" s="107">
        <f t="shared" si="7"/>
        <v>400.8</v>
      </c>
    </row>
    <row r="85" spans="1:9" ht="15" x14ac:dyDescent="0.2">
      <c r="A85" s="94">
        <v>220</v>
      </c>
      <c r="B85" s="178"/>
      <c r="C85" s="34">
        <v>300.15260000000001</v>
      </c>
      <c r="D85" s="34">
        <v>1800.9156</v>
      </c>
      <c r="E85" s="106">
        <v>334</v>
      </c>
      <c r="F85" s="107">
        <f t="shared" si="4"/>
        <v>344.02</v>
      </c>
      <c r="G85" s="107">
        <f t="shared" si="5"/>
        <v>350.7</v>
      </c>
      <c r="H85" s="107">
        <f t="shared" si="6"/>
        <v>367.40000000000003</v>
      </c>
      <c r="I85" s="107">
        <f t="shared" si="7"/>
        <v>400.8</v>
      </c>
    </row>
    <row r="86" spans="1:9" ht="15" x14ac:dyDescent="0.2">
      <c r="A86" s="176" t="s">
        <v>160</v>
      </c>
      <c r="B86" s="176"/>
      <c r="C86" s="176"/>
      <c r="D86" s="176"/>
      <c r="E86" s="176"/>
      <c r="F86" s="176"/>
      <c r="G86" s="176"/>
      <c r="H86" s="176"/>
      <c r="I86" s="176"/>
    </row>
    <row r="87" spans="1:9" ht="15" x14ac:dyDescent="0.2">
      <c r="A87" s="94">
        <v>25</v>
      </c>
      <c r="B87" s="96">
        <v>6000</v>
      </c>
      <c r="C87" s="94">
        <v>3.85</v>
      </c>
      <c r="D87" s="94">
        <v>24</v>
      </c>
      <c r="E87" s="106">
        <v>278</v>
      </c>
      <c r="F87" s="107">
        <f t="shared" ref="F87:F110" si="8">E87*1.03</f>
        <v>286.34000000000003</v>
      </c>
      <c r="G87" s="107">
        <f t="shared" ref="G87:G110" si="9">E87*1.05</f>
        <v>291.90000000000003</v>
      </c>
      <c r="H87" s="107">
        <f t="shared" ref="H87:H110" si="10">E87*1.1</f>
        <v>305.8</v>
      </c>
      <c r="I87" s="107">
        <f t="shared" ref="I87:I110" si="11">E87*1.2</f>
        <v>333.59999999999997</v>
      </c>
    </row>
    <row r="88" spans="1:9" ht="15" x14ac:dyDescent="0.2">
      <c r="A88" s="94">
        <v>28</v>
      </c>
      <c r="B88" s="102"/>
      <c r="C88" s="94"/>
      <c r="D88" s="94"/>
      <c r="E88" s="106">
        <v>278</v>
      </c>
      <c r="F88" s="107">
        <f t="shared" si="8"/>
        <v>286.34000000000003</v>
      </c>
      <c r="G88" s="107">
        <f t="shared" si="9"/>
        <v>291.90000000000003</v>
      </c>
      <c r="H88" s="107">
        <f t="shared" si="10"/>
        <v>305.8</v>
      </c>
      <c r="I88" s="107">
        <f t="shared" si="11"/>
        <v>333.59999999999997</v>
      </c>
    </row>
    <row r="89" spans="1:9" ht="15" x14ac:dyDescent="0.2">
      <c r="A89" s="94">
        <v>30</v>
      </c>
      <c r="B89" s="162">
        <v>6000</v>
      </c>
      <c r="C89" s="94">
        <v>5.55</v>
      </c>
      <c r="D89" s="94">
        <v>34</v>
      </c>
      <c r="E89" s="106">
        <v>278</v>
      </c>
      <c r="F89" s="107">
        <f t="shared" si="8"/>
        <v>286.34000000000003</v>
      </c>
      <c r="G89" s="107">
        <f t="shared" si="9"/>
        <v>291.90000000000003</v>
      </c>
      <c r="H89" s="107">
        <f t="shared" si="10"/>
        <v>305.8</v>
      </c>
      <c r="I89" s="107">
        <f t="shared" si="11"/>
        <v>333.59999999999997</v>
      </c>
    </row>
    <row r="90" spans="1:9" ht="15" x14ac:dyDescent="0.2">
      <c r="A90" s="94">
        <v>40</v>
      </c>
      <c r="B90" s="182"/>
      <c r="C90" s="34">
        <v>10</v>
      </c>
      <c r="D90" s="34">
        <v>60</v>
      </c>
      <c r="E90" s="106">
        <v>278</v>
      </c>
      <c r="F90" s="107">
        <f t="shared" si="8"/>
        <v>286.34000000000003</v>
      </c>
      <c r="G90" s="107">
        <f t="shared" si="9"/>
        <v>291.90000000000003</v>
      </c>
      <c r="H90" s="107">
        <f t="shared" si="10"/>
        <v>305.8</v>
      </c>
      <c r="I90" s="107">
        <f t="shared" si="11"/>
        <v>333.59999999999997</v>
      </c>
    </row>
    <row r="91" spans="1:9" ht="15" x14ac:dyDescent="0.2">
      <c r="A91" s="94">
        <v>50</v>
      </c>
      <c r="B91" s="182"/>
      <c r="C91" s="34">
        <v>16</v>
      </c>
      <c r="D91" s="34">
        <v>96</v>
      </c>
      <c r="E91" s="106">
        <v>278</v>
      </c>
      <c r="F91" s="107">
        <f t="shared" si="8"/>
        <v>286.34000000000003</v>
      </c>
      <c r="G91" s="107">
        <f t="shared" si="9"/>
        <v>291.90000000000003</v>
      </c>
      <c r="H91" s="107">
        <f t="shared" si="10"/>
        <v>305.8</v>
      </c>
      <c r="I91" s="107">
        <f t="shared" si="11"/>
        <v>333.59999999999997</v>
      </c>
    </row>
    <row r="92" spans="1:9" ht="15" x14ac:dyDescent="0.2">
      <c r="A92" s="94">
        <v>56</v>
      </c>
      <c r="B92" s="182"/>
      <c r="C92" s="34">
        <v>20</v>
      </c>
      <c r="D92" s="34">
        <v>120</v>
      </c>
      <c r="E92" s="106">
        <v>278</v>
      </c>
      <c r="F92" s="107">
        <f t="shared" si="8"/>
        <v>286.34000000000003</v>
      </c>
      <c r="G92" s="107">
        <f t="shared" si="9"/>
        <v>291.90000000000003</v>
      </c>
      <c r="H92" s="107">
        <f t="shared" si="10"/>
        <v>305.8</v>
      </c>
      <c r="I92" s="107">
        <f t="shared" si="11"/>
        <v>333.59999999999997</v>
      </c>
    </row>
    <row r="93" spans="1:9" ht="15" x14ac:dyDescent="0.2">
      <c r="A93" s="94">
        <v>60</v>
      </c>
      <c r="B93" s="182"/>
      <c r="C93" s="34">
        <v>22.18</v>
      </c>
      <c r="D93" s="34">
        <v>133.1</v>
      </c>
      <c r="E93" s="106">
        <v>278</v>
      </c>
      <c r="F93" s="107">
        <f t="shared" si="8"/>
        <v>286.34000000000003</v>
      </c>
      <c r="G93" s="107">
        <f t="shared" si="9"/>
        <v>291.90000000000003</v>
      </c>
      <c r="H93" s="107">
        <f t="shared" si="10"/>
        <v>305.8</v>
      </c>
      <c r="I93" s="107">
        <f t="shared" si="11"/>
        <v>333.59999999999997</v>
      </c>
    </row>
    <row r="94" spans="1:9" ht="15" x14ac:dyDescent="0.2">
      <c r="A94" s="94">
        <v>65</v>
      </c>
      <c r="B94" s="182"/>
      <c r="C94" s="34">
        <v>26.5</v>
      </c>
      <c r="D94" s="34">
        <v>159</v>
      </c>
      <c r="E94" s="106">
        <v>278</v>
      </c>
      <c r="F94" s="107">
        <f t="shared" si="8"/>
        <v>286.34000000000003</v>
      </c>
      <c r="G94" s="107">
        <f t="shared" si="9"/>
        <v>291.90000000000003</v>
      </c>
      <c r="H94" s="107">
        <f t="shared" si="10"/>
        <v>305.8</v>
      </c>
      <c r="I94" s="107">
        <f t="shared" si="11"/>
        <v>333.59999999999997</v>
      </c>
    </row>
    <row r="95" spans="1:9" ht="15" x14ac:dyDescent="0.2">
      <c r="A95" s="94">
        <v>70</v>
      </c>
      <c r="B95" s="182"/>
      <c r="C95" s="34">
        <v>30.5</v>
      </c>
      <c r="D95" s="34">
        <v>183</v>
      </c>
      <c r="E95" s="106">
        <v>278</v>
      </c>
      <c r="F95" s="107">
        <f t="shared" si="8"/>
        <v>286.34000000000003</v>
      </c>
      <c r="G95" s="107">
        <f t="shared" si="9"/>
        <v>291.90000000000003</v>
      </c>
      <c r="H95" s="107">
        <f t="shared" si="10"/>
        <v>305.8</v>
      </c>
      <c r="I95" s="107">
        <f t="shared" si="11"/>
        <v>333.59999999999997</v>
      </c>
    </row>
    <row r="96" spans="1:9" ht="15" x14ac:dyDescent="0.2">
      <c r="A96" s="94">
        <v>80</v>
      </c>
      <c r="B96" s="182"/>
      <c r="C96" s="34">
        <v>40</v>
      </c>
      <c r="D96" s="34">
        <v>240</v>
      </c>
      <c r="E96" s="106">
        <v>278</v>
      </c>
      <c r="F96" s="107">
        <f t="shared" si="8"/>
        <v>286.34000000000003</v>
      </c>
      <c r="G96" s="107">
        <f t="shared" si="9"/>
        <v>291.90000000000003</v>
      </c>
      <c r="H96" s="107">
        <f t="shared" si="10"/>
        <v>305.8</v>
      </c>
      <c r="I96" s="107">
        <f t="shared" si="11"/>
        <v>333.59999999999997</v>
      </c>
    </row>
    <row r="97" spans="1:9" ht="15" x14ac:dyDescent="0.2">
      <c r="A97" s="94">
        <v>90</v>
      </c>
      <c r="B97" s="182"/>
      <c r="C97" s="34">
        <v>50.5</v>
      </c>
      <c r="D97" s="34">
        <v>303</v>
      </c>
      <c r="E97" s="106">
        <v>278</v>
      </c>
      <c r="F97" s="107">
        <f t="shared" si="8"/>
        <v>286.34000000000003</v>
      </c>
      <c r="G97" s="107">
        <f t="shared" si="9"/>
        <v>291.90000000000003</v>
      </c>
      <c r="H97" s="107">
        <f t="shared" si="10"/>
        <v>305.8</v>
      </c>
      <c r="I97" s="107">
        <f t="shared" si="11"/>
        <v>333.59999999999997</v>
      </c>
    </row>
    <row r="98" spans="1:9" ht="15" x14ac:dyDescent="0.2">
      <c r="A98" s="94">
        <v>93</v>
      </c>
      <c r="B98" s="182"/>
      <c r="C98" s="34">
        <v>54</v>
      </c>
      <c r="D98" s="34">
        <v>324</v>
      </c>
      <c r="E98" s="106">
        <v>278</v>
      </c>
      <c r="F98" s="107">
        <f t="shared" si="8"/>
        <v>286.34000000000003</v>
      </c>
      <c r="G98" s="107">
        <f t="shared" si="9"/>
        <v>291.90000000000003</v>
      </c>
      <c r="H98" s="107">
        <f t="shared" si="10"/>
        <v>305.8</v>
      </c>
      <c r="I98" s="107">
        <f t="shared" si="11"/>
        <v>333.59999999999997</v>
      </c>
    </row>
    <row r="99" spans="1:9" ht="15" x14ac:dyDescent="0.2">
      <c r="A99" s="94">
        <v>95</v>
      </c>
      <c r="B99" s="182"/>
      <c r="C99" s="34">
        <v>55.62</v>
      </c>
      <c r="D99" s="34">
        <v>333.69</v>
      </c>
      <c r="E99" s="106">
        <v>278</v>
      </c>
      <c r="F99" s="107">
        <f t="shared" si="8"/>
        <v>286.34000000000003</v>
      </c>
      <c r="G99" s="107">
        <f t="shared" si="9"/>
        <v>291.90000000000003</v>
      </c>
      <c r="H99" s="107">
        <f t="shared" si="10"/>
        <v>305.8</v>
      </c>
      <c r="I99" s="107">
        <f t="shared" si="11"/>
        <v>333.59999999999997</v>
      </c>
    </row>
    <row r="100" spans="1:9" ht="15" x14ac:dyDescent="0.2">
      <c r="A100" s="94">
        <v>100</v>
      </c>
      <c r="B100" s="182"/>
      <c r="C100" s="34">
        <v>62</v>
      </c>
      <c r="D100" s="34">
        <v>372</v>
      </c>
      <c r="E100" s="106">
        <v>278</v>
      </c>
      <c r="F100" s="107">
        <f t="shared" si="8"/>
        <v>286.34000000000003</v>
      </c>
      <c r="G100" s="107">
        <f t="shared" si="9"/>
        <v>291.90000000000003</v>
      </c>
      <c r="H100" s="107">
        <f t="shared" si="10"/>
        <v>305.8</v>
      </c>
      <c r="I100" s="107">
        <f t="shared" si="11"/>
        <v>333.59999999999997</v>
      </c>
    </row>
    <row r="101" spans="1:9" ht="15" x14ac:dyDescent="0.2">
      <c r="A101" s="94">
        <v>110</v>
      </c>
      <c r="B101" s="182"/>
      <c r="C101" s="34">
        <v>75</v>
      </c>
      <c r="D101" s="34">
        <v>450</v>
      </c>
      <c r="E101" s="106">
        <v>278</v>
      </c>
      <c r="F101" s="107">
        <f t="shared" si="8"/>
        <v>286.34000000000003</v>
      </c>
      <c r="G101" s="107">
        <f t="shared" si="9"/>
        <v>291.90000000000003</v>
      </c>
      <c r="H101" s="107">
        <f t="shared" si="10"/>
        <v>305.8</v>
      </c>
      <c r="I101" s="107">
        <f t="shared" si="11"/>
        <v>333.59999999999997</v>
      </c>
    </row>
    <row r="102" spans="1:9" ht="15" x14ac:dyDescent="0.2">
      <c r="A102" s="94">
        <v>120</v>
      </c>
      <c r="B102" s="182"/>
      <c r="C102" s="34">
        <v>90</v>
      </c>
      <c r="D102" s="34">
        <v>540</v>
      </c>
      <c r="E102" s="106">
        <v>278</v>
      </c>
      <c r="F102" s="107">
        <f t="shared" si="8"/>
        <v>286.34000000000003</v>
      </c>
      <c r="G102" s="107">
        <f t="shared" si="9"/>
        <v>291.90000000000003</v>
      </c>
      <c r="H102" s="107">
        <f t="shared" si="10"/>
        <v>305.8</v>
      </c>
      <c r="I102" s="107">
        <f t="shared" si="11"/>
        <v>333.59999999999997</v>
      </c>
    </row>
    <row r="103" spans="1:9" ht="15" x14ac:dyDescent="0.2">
      <c r="A103" s="94">
        <v>125</v>
      </c>
      <c r="B103" s="182"/>
      <c r="C103" s="34">
        <v>97</v>
      </c>
      <c r="D103" s="34">
        <v>582</v>
      </c>
      <c r="E103" s="106">
        <v>278</v>
      </c>
      <c r="F103" s="107">
        <f t="shared" si="8"/>
        <v>286.34000000000003</v>
      </c>
      <c r="G103" s="107">
        <f t="shared" si="9"/>
        <v>291.90000000000003</v>
      </c>
      <c r="H103" s="107">
        <f t="shared" si="10"/>
        <v>305.8</v>
      </c>
      <c r="I103" s="107">
        <f t="shared" si="11"/>
        <v>333.59999999999997</v>
      </c>
    </row>
    <row r="104" spans="1:9" ht="15" x14ac:dyDescent="0.2">
      <c r="A104" s="94">
        <v>131</v>
      </c>
      <c r="B104" s="182"/>
      <c r="C104" s="34">
        <v>107</v>
      </c>
      <c r="D104" s="34">
        <v>642</v>
      </c>
      <c r="E104" s="106">
        <v>278</v>
      </c>
      <c r="F104" s="107">
        <f t="shared" si="8"/>
        <v>286.34000000000003</v>
      </c>
      <c r="G104" s="107">
        <f t="shared" si="9"/>
        <v>291.90000000000003</v>
      </c>
      <c r="H104" s="107">
        <f t="shared" si="10"/>
        <v>305.8</v>
      </c>
      <c r="I104" s="107">
        <f t="shared" si="11"/>
        <v>333.59999999999997</v>
      </c>
    </row>
    <row r="105" spans="1:9" ht="15" x14ac:dyDescent="0.2">
      <c r="A105" s="94">
        <v>145</v>
      </c>
      <c r="B105" s="182"/>
      <c r="C105" s="34">
        <v>130</v>
      </c>
      <c r="D105" s="34">
        <v>780</v>
      </c>
      <c r="E105" s="106">
        <v>278</v>
      </c>
      <c r="F105" s="107">
        <f t="shared" si="8"/>
        <v>286.34000000000003</v>
      </c>
      <c r="G105" s="107">
        <f t="shared" si="9"/>
        <v>291.90000000000003</v>
      </c>
      <c r="H105" s="107">
        <f t="shared" si="10"/>
        <v>305.8</v>
      </c>
      <c r="I105" s="107">
        <f t="shared" si="11"/>
        <v>333.59999999999997</v>
      </c>
    </row>
    <row r="106" spans="1:9" ht="15" x14ac:dyDescent="0.2">
      <c r="A106" s="94">
        <v>152</v>
      </c>
      <c r="B106" s="182"/>
      <c r="C106" s="34">
        <v>144</v>
      </c>
      <c r="D106" s="34">
        <v>864</v>
      </c>
      <c r="E106" s="106">
        <v>278</v>
      </c>
      <c r="F106" s="107">
        <f t="shared" si="8"/>
        <v>286.34000000000003</v>
      </c>
      <c r="G106" s="107">
        <f t="shared" si="9"/>
        <v>291.90000000000003</v>
      </c>
      <c r="H106" s="107">
        <f t="shared" si="10"/>
        <v>305.8</v>
      </c>
      <c r="I106" s="107">
        <f t="shared" si="11"/>
        <v>333.59999999999997</v>
      </c>
    </row>
    <row r="107" spans="1:9" ht="15" x14ac:dyDescent="0.2">
      <c r="A107" s="94">
        <v>160</v>
      </c>
      <c r="B107" s="182"/>
      <c r="C107" s="34">
        <v>159</v>
      </c>
      <c r="D107" s="34">
        <v>954</v>
      </c>
      <c r="E107" s="106">
        <v>278</v>
      </c>
      <c r="F107" s="107">
        <f t="shared" si="8"/>
        <v>286.34000000000003</v>
      </c>
      <c r="G107" s="107">
        <f t="shared" si="9"/>
        <v>291.90000000000003</v>
      </c>
      <c r="H107" s="107">
        <f t="shared" si="10"/>
        <v>305.8</v>
      </c>
      <c r="I107" s="107">
        <f t="shared" si="11"/>
        <v>333.59999999999997</v>
      </c>
    </row>
    <row r="108" spans="1:9" ht="15" x14ac:dyDescent="0.2">
      <c r="A108" s="94">
        <v>170</v>
      </c>
      <c r="B108" s="182"/>
      <c r="C108" s="34">
        <v>180</v>
      </c>
      <c r="D108" s="34">
        <v>1080</v>
      </c>
      <c r="E108" s="106">
        <v>287</v>
      </c>
      <c r="F108" s="107">
        <f t="shared" si="8"/>
        <v>295.61</v>
      </c>
      <c r="G108" s="107">
        <f t="shared" si="9"/>
        <v>301.35000000000002</v>
      </c>
      <c r="H108" s="107">
        <f t="shared" si="10"/>
        <v>315.70000000000005</v>
      </c>
      <c r="I108" s="107">
        <f t="shared" si="11"/>
        <v>344.4</v>
      </c>
    </row>
    <row r="109" spans="1:9" ht="15" x14ac:dyDescent="0.2">
      <c r="A109" s="94">
        <v>180</v>
      </c>
      <c r="B109" s="182"/>
      <c r="C109" s="34">
        <v>201</v>
      </c>
      <c r="D109" s="34">
        <v>1206</v>
      </c>
      <c r="E109" s="106">
        <v>296</v>
      </c>
      <c r="F109" s="107">
        <f t="shared" si="8"/>
        <v>304.88</v>
      </c>
      <c r="G109" s="107">
        <f t="shared" si="9"/>
        <v>310.8</v>
      </c>
      <c r="H109" s="107">
        <f t="shared" si="10"/>
        <v>325.60000000000002</v>
      </c>
      <c r="I109" s="107">
        <f t="shared" si="11"/>
        <v>355.2</v>
      </c>
    </row>
    <row r="110" spans="1:9" ht="15" x14ac:dyDescent="0.2">
      <c r="A110" s="94">
        <v>200</v>
      </c>
      <c r="B110" s="183"/>
      <c r="C110" s="34">
        <v>250</v>
      </c>
      <c r="D110" s="34">
        <v>1500</v>
      </c>
      <c r="E110" s="106">
        <v>306</v>
      </c>
      <c r="F110" s="107">
        <f t="shared" si="8"/>
        <v>315.18</v>
      </c>
      <c r="G110" s="107">
        <f t="shared" si="9"/>
        <v>321.3</v>
      </c>
      <c r="H110" s="107">
        <f t="shared" si="10"/>
        <v>336.6</v>
      </c>
      <c r="I110" s="107">
        <f t="shared" si="11"/>
        <v>367.2</v>
      </c>
    </row>
    <row r="111" spans="1:9" x14ac:dyDescent="0.2">
      <c r="A111" s="78"/>
      <c r="B111" s="78"/>
      <c r="C111" s="78"/>
      <c r="D111" s="78"/>
      <c r="E111" s="78"/>
      <c r="F111" s="78"/>
      <c r="G111" s="78"/>
      <c r="H111" s="78"/>
      <c r="I111" s="78"/>
    </row>
    <row r="112" spans="1:9" ht="14.25" customHeight="1" x14ac:dyDescent="0.2">
      <c r="A112" s="184" t="s">
        <v>163</v>
      </c>
      <c r="B112" s="184"/>
      <c r="C112" s="184"/>
      <c r="D112" s="184"/>
      <c r="E112" s="184"/>
      <c r="F112" s="184"/>
      <c r="G112" s="184"/>
      <c r="H112" s="78"/>
      <c r="I112" s="78"/>
    </row>
    <row r="113" spans="1:9" x14ac:dyDescent="0.2">
      <c r="A113" s="149" t="s">
        <v>30</v>
      </c>
      <c r="B113" s="149" t="s">
        <v>31</v>
      </c>
      <c r="C113" s="149" t="s">
        <v>129</v>
      </c>
      <c r="D113" s="185"/>
      <c r="E113" s="185"/>
      <c r="F113" s="185"/>
      <c r="G113" s="185"/>
      <c r="H113" s="78"/>
      <c r="I113" s="78"/>
    </row>
    <row r="114" spans="1:9" ht="30" x14ac:dyDescent="0.2">
      <c r="A114" s="149"/>
      <c r="B114" s="149"/>
      <c r="C114" s="32" t="s">
        <v>3</v>
      </c>
      <c r="D114" s="32" t="s">
        <v>4</v>
      </c>
      <c r="E114" s="32" t="s">
        <v>5</v>
      </c>
      <c r="F114" s="33" t="s">
        <v>6</v>
      </c>
      <c r="G114" s="33" t="s">
        <v>7</v>
      </c>
      <c r="H114" s="78"/>
      <c r="I114" s="78"/>
    </row>
    <row r="115" spans="1:9" ht="15" x14ac:dyDescent="0.2">
      <c r="A115" s="179" t="s">
        <v>37</v>
      </c>
      <c r="B115" s="179"/>
      <c r="C115" s="179"/>
      <c r="D115" s="179"/>
      <c r="E115" s="179"/>
      <c r="F115" s="179"/>
      <c r="G115" s="179"/>
      <c r="H115" s="78"/>
      <c r="I115" s="78"/>
    </row>
    <row r="116" spans="1:9" ht="15" customHeight="1" x14ac:dyDescent="0.2">
      <c r="A116" s="94" t="s">
        <v>38</v>
      </c>
      <c r="B116" s="26">
        <v>130</v>
      </c>
      <c r="C116" s="115">
        <v>95</v>
      </c>
      <c r="D116" s="116">
        <v>97.85</v>
      </c>
      <c r="E116" s="116">
        <v>99.75</v>
      </c>
      <c r="F116" s="116">
        <v>104.5</v>
      </c>
      <c r="G116" s="116">
        <v>114</v>
      </c>
      <c r="H116" s="78"/>
      <c r="I116" s="78"/>
    </row>
    <row r="117" spans="1:9" ht="15" x14ac:dyDescent="0.2">
      <c r="A117" s="179" t="s">
        <v>39</v>
      </c>
      <c r="B117" s="179"/>
      <c r="C117" s="179"/>
      <c r="D117" s="179"/>
      <c r="E117" s="179"/>
      <c r="F117" s="179"/>
      <c r="G117" s="179"/>
      <c r="H117" s="78"/>
      <c r="I117" s="78"/>
    </row>
    <row r="118" spans="1:9" ht="15" customHeight="1" x14ac:dyDescent="0.2">
      <c r="A118" s="94" t="s">
        <v>40</v>
      </c>
      <c r="B118" s="26">
        <v>110</v>
      </c>
      <c r="C118" s="106">
        <v>499</v>
      </c>
      <c r="D118" s="104">
        <v>513.97</v>
      </c>
      <c r="E118" s="104">
        <v>523.95000000000005</v>
      </c>
      <c r="F118" s="104">
        <v>548.90000000000009</v>
      </c>
      <c r="G118" s="104">
        <v>598.79999999999995</v>
      </c>
      <c r="H118" s="78"/>
      <c r="I118" s="78"/>
    </row>
    <row r="119" spans="1:9" ht="15" customHeight="1" x14ac:dyDescent="0.2">
      <c r="A119" s="179" t="s">
        <v>29</v>
      </c>
      <c r="B119" s="179"/>
      <c r="C119" s="179"/>
      <c r="D119" s="179"/>
      <c r="E119" s="179"/>
      <c r="F119" s="179"/>
      <c r="G119" s="179"/>
      <c r="H119" s="78"/>
      <c r="I119" s="78"/>
    </row>
    <row r="120" spans="1:9" ht="15" x14ac:dyDescent="0.2">
      <c r="A120" s="147" t="s">
        <v>32</v>
      </c>
      <c r="B120" s="26">
        <v>10</v>
      </c>
      <c r="C120" s="115">
        <v>258</v>
      </c>
      <c r="D120" s="116">
        <v>265.74</v>
      </c>
      <c r="E120" s="116">
        <v>270.89999999999998</v>
      </c>
      <c r="F120" s="116">
        <v>283.8</v>
      </c>
      <c r="G120" s="116">
        <v>309.60000000000002</v>
      </c>
      <c r="H120" s="78"/>
      <c r="I120" s="78"/>
    </row>
    <row r="121" spans="1:9" ht="15" x14ac:dyDescent="0.2">
      <c r="A121" s="138"/>
      <c r="B121" s="26" t="s">
        <v>33</v>
      </c>
      <c r="C121" s="115">
        <v>242</v>
      </c>
      <c r="D121" s="116">
        <v>249.26</v>
      </c>
      <c r="E121" s="116">
        <v>254.1</v>
      </c>
      <c r="F121" s="116">
        <v>266.2</v>
      </c>
      <c r="G121" s="116">
        <v>290.39999999999998</v>
      </c>
      <c r="H121" s="78"/>
      <c r="I121" s="78"/>
    </row>
    <row r="122" spans="1:9" ht="15" x14ac:dyDescent="0.2">
      <c r="A122" s="138"/>
      <c r="B122" s="26" t="s">
        <v>34</v>
      </c>
      <c r="C122" s="115">
        <v>236</v>
      </c>
      <c r="D122" s="116">
        <v>243.08</v>
      </c>
      <c r="E122" s="116">
        <v>247.8</v>
      </c>
      <c r="F122" s="116">
        <v>259.60000000000002</v>
      </c>
      <c r="G122" s="116">
        <v>283.2</v>
      </c>
      <c r="H122" s="78"/>
      <c r="I122" s="78"/>
    </row>
    <row r="123" spans="1:9" ht="15" x14ac:dyDescent="0.2">
      <c r="A123" s="138"/>
      <c r="B123" s="26" t="s">
        <v>35</v>
      </c>
      <c r="C123" s="115">
        <v>229</v>
      </c>
      <c r="D123" s="116">
        <v>235.87</v>
      </c>
      <c r="E123" s="116">
        <v>240.45</v>
      </c>
      <c r="F123" s="116">
        <v>251.9</v>
      </c>
      <c r="G123" s="116">
        <v>274.8</v>
      </c>
      <c r="H123" s="78"/>
      <c r="I123" s="78"/>
    </row>
    <row r="124" spans="1:9" ht="15" x14ac:dyDescent="0.2">
      <c r="A124" s="138"/>
      <c r="B124" s="26" t="s">
        <v>36</v>
      </c>
      <c r="C124" s="115">
        <v>260</v>
      </c>
      <c r="D124" s="116">
        <v>267.8</v>
      </c>
      <c r="E124" s="116">
        <v>273</v>
      </c>
      <c r="F124" s="116">
        <v>286</v>
      </c>
      <c r="G124" s="116">
        <v>312</v>
      </c>
      <c r="H124" s="78"/>
      <c r="I124" s="78"/>
    </row>
    <row r="125" spans="1:9" ht="15" customHeight="1" x14ac:dyDescent="0.2">
      <c r="A125" s="176" t="s">
        <v>41</v>
      </c>
      <c r="B125" s="176"/>
      <c r="C125" s="176"/>
      <c r="D125" s="176"/>
      <c r="E125" s="176"/>
      <c r="F125" s="176"/>
      <c r="G125" s="176"/>
      <c r="H125" s="78"/>
      <c r="I125" s="78"/>
    </row>
    <row r="126" spans="1:9" ht="15" x14ac:dyDescent="0.2">
      <c r="A126" s="147" t="s">
        <v>42</v>
      </c>
      <c r="B126" s="26" t="s">
        <v>130</v>
      </c>
      <c r="C126" s="115">
        <v>295</v>
      </c>
      <c r="D126" s="116">
        <v>303.85000000000002</v>
      </c>
      <c r="E126" s="116">
        <v>309.75</v>
      </c>
      <c r="F126" s="116">
        <v>324.5</v>
      </c>
      <c r="G126" s="116">
        <v>354</v>
      </c>
      <c r="H126" s="78"/>
      <c r="I126" s="78"/>
    </row>
    <row r="127" spans="1:9" ht="15" x14ac:dyDescent="0.2">
      <c r="A127" s="138"/>
      <c r="B127" s="26">
        <v>500</v>
      </c>
      <c r="C127" s="115">
        <v>290</v>
      </c>
      <c r="D127" s="116">
        <v>298.7</v>
      </c>
      <c r="E127" s="116">
        <v>304.5</v>
      </c>
      <c r="F127" s="116">
        <v>319</v>
      </c>
      <c r="G127" s="116">
        <v>348</v>
      </c>
      <c r="H127" s="78"/>
      <c r="I127" s="78"/>
    </row>
    <row r="128" spans="1:9" ht="15" x14ac:dyDescent="0.2">
      <c r="A128" s="138"/>
      <c r="B128" s="26" t="s">
        <v>43</v>
      </c>
      <c r="C128" s="115">
        <v>390</v>
      </c>
      <c r="D128" s="116">
        <v>401.7</v>
      </c>
      <c r="E128" s="116">
        <v>409.5</v>
      </c>
      <c r="F128" s="116">
        <v>429</v>
      </c>
      <c r="G128" s="116">
        <v>468</v>
      </c>
      <c r="H128" s="78"/>
      <c r="I128" s="78"/>
    </row>
    <row r="129" spans="1:9" ht="15" x14ac:dyDescent="0.2">
      <c r="A129" s="176" t="s">
        <v>44</v>
      </c>
      <c r="B129" s="176"/>
      <c r="C129" s="176"/>
      <c r="D129" s="176"/>
      <c r="E129" s="176"/>
      <c r="F129" s="176"/>
      <c r="G129" s="176"/>
      <c r="H129" s="78"/>
      <c r="I129" s="78"/>
    </row>
    <row r="130" spans="1:9" ht="42.75" x14ac:dyDescent="0.2">
      <c r="A130" s="94" t="s">
        <v>56</v>
      </c>
      <c r="B130" s="26" t="s">
        <v>45</v>
      </c>
      <c r="C130" s="106">
        <v>1750</v>
      </c>
      <c r="D130" s="104">
        <v>1802.5</v>
      </c>
      <c r="E130" s="104">
        <v>1837.5</v>
      </c>
      <c r="F130" s="104">
        <v>1925</v>
      </c>
      <c r="G130" s="104">
        <v>2100</v>
      </c>
      <c r="H130" s="78"/>
      <c r="I130" s="78"/>
    </row>
    <row r="131" spans="1:9" ht="42.75" x14ac:dyDescent="0.2">
      <c r="A131" s="94" t="s">
        <v>46</v>
      </c>
      <c r="B131" s="26" t="s">
        <v>219</v>
      </c>
      <c r="C131" s="106">
        <v>1700</v>
      </c>
      <c r="D131" s="104">
        <v>1751</v>
      </c>
      <c r="E131" s="104">
        <v>1785</v>
      </c>
      <c r="F131" s="104">
        <v>1870</v>
      </c>
      <c r="G131" s="104">
        <v>2040</v>
      </c>
      <c r="H131" s="78"/>
      <c r="I131" s="78"/>
    </row>
    <row r="132" spans="1:9" ht="15" customHeight="1" x14ac:dyDescent="0.2">
      <c r="A132" s="176" t="s">
        <v>47</v>
      </c>
      <c r="B132" s="176"/>
      <c r="C132" s="176"/>
      <c r="D132" s="176"/>
      <c r="E132" s="176"/>
      <c r="F132" s="176"/>
      <c r="G132" s="176"/>
      <c r="H132" s="78"/>
      <c r="I132" s="78"/>
    </row>
    <row r="133" spans="1:9" ht="15" x14ac:dyDescent="0.2">
      <c r="A133" s="147" t="s">
        <v>57</v>
      </c>
      <c r="B133" s="26" t="s">
        <v>48</v>
      </c>
      <c r="C133" s="115">
        <v>230</v>
      </c>
      <c r="D133" s="116">
        <v>236.9</v>
      </c>
      <c r="E133" s="116">
        <v>241.5</v>
      </c>
      <c r="F133" s="116">
        <v>253</v>
      </c>
      <c r="G133" s="116">
        <v>276</v>
      </c>
      <c r="H133" s="78"/>
      <c r="I133" s="78"/>
    </row>
    <row r="134" spans="1:9" ht="15" x14ac:dyDescent="0.2">
      <c r="A134" s="147"/>
      <c r="B134" s="26">
        <v>200</v>
      </c>
      <c r="C134" s="115">
        <v>250</v>
      </c>
      <c r="D134" s="116">
        <v>257.5</v>
      </c>
      <c r="E134" s="116">
        <v>262.5</v>
      </c>
      <c r="F134" s="116">
        <v>275</v>
      </c>
      <c r="G134" s="116">
        <v>300</v>
      </c>
      <c r="H134" s="78"/>
      <c r="I134" s="78"/>
    </row>
    <row r="135" spans="1:9" ht="15" x14ac:dyDescent="0.2">
      <c r="A135" s="147"/>
      <c r="B135" s="26">
        <v>250</v>
      </c>
      <c r="C135" s="115">
        <v>250</v>
      </c>
      <c r="D135" s="116">
        <v>257.5</v>
      </c>
      <c r="E135" s="116">
        <v>262.5</v>
      </c>
      <c r="F135" s="116">
        <v>275</v>
      </c>
      <c r="G135" s="116">
        <v>300</v>
      </c>
      <c r="H135" s="78"/>
      <c r="I135" s="78"/>
    </row>
    <row r="136" spans="1:9" ht="15" x14ac:dyDescent="0.2">
      <c r="A136" s="176" t="s">
        <v>161</v>
      </c>
      <c r="B136" s="176"/>
      <c r="C136" s="176"/>
      <c r="D136" s="176"/>
      <c r="E136" s="176"/>
      <c r="F136" s="176"/>
      <c r="G136" s="176"/>
      <c r="H136" s="78"/>
      <c r="I136" s="78"/>
    </row>
    <row r="137" spans="1:9" ht="15" x14ac:dyDescent="0.2">
      <c r="A137" s="94" t="s">
        <v>49</v>
      </c>
      <c r="B137" s="26">
        <v>85</v>
      </c>
      <c r="C137" s="106">
        <v>280</v>
      </c>
      <c r="D137" s="104">
        <v>288.40000000000003</v>
      </c>
      <c r="E137" s="104">
        <v>294</v>
      </c>
      <c r="F137" s="104">
        <v>308</v>
      </c>
      <c r="G137" s="104">
        <v>336</v>
      </c>
      <c r="H137" s="78"/>
      <c r="I137" s="78"/>
    </row>
    <row r="138" spans="1:9" ht="15" x14ac:dyDescent="0.2">
      <c r="A138" s="176" t="s">
        <v>136</v>
      </c>
      <c r="B138" s="176"/>
      <c r="C138" s="176"/>
      <c r="D138" s="176"/>
      <c r="E138" s="176"/>
      <c r="F138" s="176"/>
      <c r="G138" s="176"/>
      <c r="H138" s="78"/>
      <c r="I138" s="78"/>
    </row>
    <row r="139" spans="1:9" ht="42.75" x14ac:dyDescent="0.2">
      <c r="A139" s="94" t="s">
        <v>50</v>
      </c>
      <c r="B139" s="26" t="s">
        <v>51</v>
      </c>
      <c r="C139" s="106">
        <v>206</v>
      </c>
      <c r="D139" s="104">
        <v>212.18</v>
      </c>
      <c r="E139" s="104">
        <v>216.3</v>
      </c>
      <c r="F139" s="104">
        <v>226.60000000000002</v>
      </c>
      <c r="G139" s="104">
        <v>247.2</v>
      </c>
      <c r="H139" s="78"/>
      <c r="I139" s="78"/>
    </row>
    <row r="140" spans="1:9" ht="15" x14ac:dyDescent="0.2">
      <c r="A140" s="176" t="s">
        <v>52</v>
      </c>
      <c r="B140" s="176"/>
      <c r="C140" s="176"/>
      <c r="D140" s="176"/>
      <c r="E140" s="176"/>
      <c r="F140" s="176"/>
      <c r="G140" s="176"/>
      <c r="H140" s="78"/>
      <c r="I140" s="78"/>
    </row>
    <row r="141" spans="1:9" ht="42.75" x14ac:dyDescent="0.2">
      <c r="A141" s="94" t="s">
        <v>50</v>
      </c>
      <c r="B141" s="26" t="s">
        <v>53</v>
      </c>
      <c r="C141" s="115">
        <v>250</v>
      </c>
      <c r="D141" s="116">
        <v>257.5</v>
      </c>
      <c r="E141" s="116">
        <v>262.5</v>
      </c>
      <c r="F141" s="116">
        <v>275</v>
      </c>
      <c r="G141" s="116">
        <v>300</v>
      </c>
      <c r="H141" s="78"/>
      <c r="I141" s="78"/>
    </row>
    <row r="142" spans="1:9" ht="15" customHeight="1" x14ac:dyDescent="0.2">
      <c r="A142" s="176" t="s">
        <v>54</v>
      </c>
      <c r="B142" s="176"/>
      <c r="C142" s="176"/>
      <c r="D142" s="176"/>
      <c r="E142" s="176"/>
      <c r="F142" s="176"/>
      <c r="G142" s="176"/>
      <c r="H142" s="78"/>
      <c r="I142" s="78"/>
    </row>
    <row r="143" spans="1:9" ht="15" x14ac:dyDescent="0.2">
      <c r="A143" s="147" t="s">
        <v>32</v>
      </c>
      <c r="B143" s="36">
        <v>10</v>
      </c>
      <c r="C143" s="115">
        <v>129</v>
      </c>
      <c r="D143" s="116">
        <v>132.87</v>
      </c>
      <c r="E143" s="116">
        <v>135.44999999999999</v>
      </c>
      <c r="F143" s="116">
        <v>141.9</v>
      </c>
      <c r="G143" s="116">
        <v>154.80000000000001</v>
      </c>
      <c r="H143" s="78"/>
      <c r="I143" s="78"/>
    </row>
    <row r="144" spans="1:9" ht="15" x14ac:dyDescent="0.2">
      <c r="A144" s="138"/>
      <c r="B144" s="36" t="s">
        <v>137</v>
      </c>
      <c r="C144" s="115">
        <v>110</v>
      </c>
      <c r="D144" s="116">
        <v>113.3</v>
      </c>
      <c r="E144" s="116">
        <v>115.5</v>
      </c>
      <c r="F144" s="116">
        <v>121</v>
      </c>
      <c r="G144" s="116">
        <v>132</v>
      </c>
      <c r="H144" s="78"/>
      <c r="I144" s="78"/>
    </row>
    <row r="145" spans="1:9" ht="15" x14ac:dyDescent="0.2">
      <c r="A145" s="138"/>
      <c r="B145" s="36">
        <v>34</v>
      </c>
      <c r="C145" s="115">
        <v>90</v>
      </c>
      <c r="D145" s="116">
        <v>92.7</v>
      </c>
      <c r="E145" s="116">
        <v>94.5</v>
      </c>
      <c r="F145" s="116">
        <v>99</v>
      </c>
      <c r="G145" s="116">
        <v>108</v>
      </c>
      <c r="H145" s="78"/>
      <c r="I145" s="78"/>
    </row>
    <row r="146" spans="1:9" ht="15" x14ac:dyDescent="0.2">
      <c r="A146" s="138"/>
      <c r="B146" s="36" t="s">
        <v>138</v>
      </c>
      <c r="C146" s="115">
        <v>110</v>
      </c>
      <c r="D146" s="116">
        <v>113.3</v>
      </c>
      <c r="E146" s="116">
        <v>115.5</v>
      </c>
      <c r="F146" s="116">
        <v>121</v>
      </c>
      <c r="G146" s="116">
        <v>132</v>
      </c>
      <c r="H146" s="78"/>
      <c r="I146" s="78"/>
    </row>
    <row r="147" spans="1:9" ht="15" x14ac:dyDescent="0.2">
      <c r="A147" s="138"/>
      <c r="B147" s="36">
        <v>56</v>
      </c>
      <c r="C147" s="115">
        <v>90</v>
      </c>
      <c r="D147" s="116">
        <v>92.7</v>
      </c>
      <c r="E147" s="116">
        <v>94.5</v>
      </c>
      <c r="F147" s="116">
        <v>99</v>
      </c>
      <c r="G147" s="116">
        <v>108</v>
      </c>
      <c r="H147" s="78"/>
      <c r="I147" s="78"/>
    </row>
    <row r="148" spans="1:9" ht="15" x14ac:dyDescent="0.2">
      <c r="A148" s="138"/>
      <c r="B148" s="36" t="s">
        <v>139</v>
      </c>
      <c r="C148" s="115">
        <v>108</v>
      </c>
      <c r="D148" s="116">
        <v>111.24</v>
      </c>
      <c r="E148" s="116">
        <v>113.4</v>
      </c>
      <c r="F148" s="116">
        <v>118.8</v>
      </c>
      <c r="G148" s="116">
        <v>129.6</v>
      </c>
      <c r="H148" s="78"/>
      <c r="I148" s="78"/>
    </row>
    <row r="149" spans="1:9" ht="15" x14ac:dyDescent="0.2">
      <c r="A149" s="138"/>
      <c r="B149" s="36" t="s">
        <v>92</v>
      </c>
      <c r="C149" s="115">
        <v>136</v>
      </c>
      <c r="D149" s="116">
        <v>140.08000000000001</v>
      </c>
      <c r="E149" s="116">
        <v>142.80000000000001</v>
      </c>
      <c r="F149" s="116">
        <v>149.6</v>
      </c>
      <c r="G149" s="116">
        <v>163.19999999999999</v>
      </c>
      <c r="H149" s="78"/>
      <c r="I149" s="78"/>
    </row>
    <row r="150" spans="1:9" ht="15" x14ac:dyDescent="0.2">
      <c r="A150" s="176" t="s">
        <v>55</v>
      </c>
      <c r="B150" s="176"/>
      <c r="C150" s="176"/>
      <c r="D150" s="176"/>
      <c r="E150" s="176"/>
      <c r="F150" s="176"/>
      <c r="G150" s="176"/>
      <c r="H150" s="78"/>
      <c r="I150" s="78"/>
    </row>
    <row r="151" spans="1:9" ht="42.75" x14ac:dyDescent="0.2">
      <c r="A151" s="94" t="s">
        <v>50</v>
      </c>
      <c r="B151" s="26">
        <v>12</v>
      </c>
      <c r="C151" s="106">
        <v>206</v>
      </c>
      <c r="D151" s="104">
        <v>212.18</v>
      </c>
      <c r="E151" s="104">
        <v>216.3</v>
      </c>
      <c r="F151" s="104">
        <v>226.60000000000002</v>
      </c>
      <c r="G151" s="104">
        <v>247.2</v>
      </c>
      <c r="H151" s="78"/>
      <c r="I151" s="78"/>
    </row>
  </sheetData>
  <mergeCells count="43">
    <mergeCell ref="A140:G140"/>
    <mergeCell ref="A142:G142"/>
    <mergeCell ref="A143:A149"/>
    <mergeCell ref="A150:G150"/>
    <mergeCell ref="A129:G129"/>
    <mergeCell ref="A132:G132"/>
    <mergeCell ref="A133:A135"/>
    <mergeCell ref="A136:G136"/>
    <mergeCell ref="A138:G138"/>
    <mergeCell ref="A86:I86"/>
    <mergeCell ref="B89:B110"/>
    <mergeCell ref="A112:G112"/>
    <mergeCell ref="A113:A114"/>
    <mergeCell ref="B113:B114"/>
    <mergeCell ref="C113:G113"/>
    <mergeCell ref="B65:B66"/>
    <mergeCell ref="B70:B71"/>
    <mergeCell ref="B76:B77"/>
    <mergeCell ref="A78:I78"/>
    <mergeCell ref="B79:B85"/>
    <mergeCell ref="A45:I45"/>
    <mergeCell ref="A14:I14"/>
    <mergeCell ref="A15:A16"/>
    <mergeCell ref="B15:B16"/>
    <mergeCell ref="C15:C16"/>
    <mergeCell ref="D15:D16"/>
    <mergeCell ref="E15:I15"/>
    <mergeCell ref="A125:G125"/>
    <mergeCell ref="A126:A128"/>
    <mergeCell ref="B55:B58"/>
    <mergeCell ref="B60:B61"/>
    <mergeCell ref="C11:D11"/>
    <mergeCell ref="C12:D12"/>
    <mergeCell ref="C13:D13"/>
    <mergeCell ref="B46:B50"/>
    <mergeCell ref="A115:G115"/>
    <mergeCell ref="A117:G117"/>
    <mergeCell ref="A119:G119"/>
    <mergeCell ref="A120:A124"/>
    <mergeCell ref="A17:I17"/>
    <mergeCell ref="B18:B25"/>
    <mergeCell ref="B32:B33"/>
    <mergeCell ref="B39:B40"/>
  </mergeCells>
  <hyperlinks>
    <hyperlink ref="G9" r:id="rId1"/>
    <hyperlink ref="G12" r:id="rId2"/>
    <hyperlink ref="G13" r:id="rId3"/>
  </hyperlinks>
  <pageMargins left="0" right="0" top="0" bottom="0" header="0" footer="0"/>
  <pageSetup paperSize="9" orientation="portrait" verticalDpi="0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0070C0"/>
  </sheetPr>
  <dimension ref="A1:K52"/>
  <sheetViews>
    <sheetView topLeftCell="A40" workbookViewId="0">
      <selection activeCell="J20" sqref="J20"/>
    </sheetView>
  </sheetViews>
  <sheetFormatPr defaultRowHeight="14.25" x14ac:dyDescent="0.2"/>
  <cols>
    <col min="1" max="1" width="26.7109375" style="2" bestFit="1" customWidth="1"/>
    <col min="2" max="2" width="14.42578125" style="2" bestFit="1" customWidth="1"/>
    <col min="3" max="4" width="9.140625" style="2"/>
    <col min="5" max="5" width="9.85546875" style="2" bestFit="1" customWidth="1"/>
    <col min="6" max="6" width="12.7109375" style="2" bestFit="1" customWidth="1"/>
    <col min="7" max="16384" width="9.140625" style="2"/>
  </cols>
  <sheetData>
    <row r="1" spans="1:11" s="77" customFormat="1" x14ac:dyDescent="0.2"/>
    <row r="2" spans="1:11" s="77" customFormat="1" x14ac:dyDescent="0.2"/>
    <row r="3" spans="1:11" s="77" customFormat="1" x14ac:dyDescent="0.2"/>
    <row r="4" spans="1:11" s="77" customFormat="1" x14ac:dyDescent="0.2"/>
    <row r="5" spans="1:11" s="77" customFormat="1" ht="15.75" x14ac:dyDescent="0.25">
      <c r="D5" s="83"/>
    </row>
    <row r="6" spans="1:11" s="77" customFormat="1" x14ac:dyDescent="0.2"/>
    <row r="7" spans="1:11" s="77" customFormat="1" x14ac:dyDescent="0.2"/>
    <row r="8" spans="1:11" s="77" customFormat="1" ht="15.75" x14ac:dyDescent="0.25">
      <c r="D8" s="83"/>
    </row>
    <row r="9" spans="1:11" s="77" customFormat="1" ht="15.75" x14ac:dyDescent="0.25">
      <c r="A9" s="83" t="s">
        <v>206</v>
      </c>
      <c r="B9" s="76"/>
      <c r="C9" s="76"/>
      <c r="D9" s="76"/>
      <c r="E9" s="76"/>
      <c r="F9" s="75" t="s">
        <v>215</v>
      </c>
      <c r="G9" s="76"/>
      <c r="H9" s="76"/>
      <c r="I9" s="76"/>
      <c r="J9" s="81"/>
    </row>
    <row r="10" spans="1:11" s="77" customFormat="1" ht="15" x14ac:dyDescent="0.25">
      <c r="A10" s="76"/>
      <c r="B10" s="76"/>
      <c r="C10" s="76"/>
      <c r="D10" s="76"/>
      <c r="E10" s="76"/>
      <c r="F10" s="76"/>
      <c r="G10" s="76"/>
      <c r="H10" s="76"/>
      <c r="I10" s="76"/>
      <c r="J10" s="81"/>
      <c r="K10" s="13"/>
    </row>
    <row r="11" spans="1:11" s="77" customFormat="1" ht="15.75" x14ac:dyDescent="0.25">
      <c r="A11" s="80" t="s">
        <v>140</v>
      </c>
      <c r="B11" s="134" t="s">
        <v>207</v>
      </c>
      <c r="C11" s="134"/>
      <c r="D11" s="86" t="s">
        <v>208</v>
      </c>
      <c r="E11" s="76"/>
      <c r="F11" s="89" t="s">
        <v>213</v>
      </c>
      <c r="G11" s="76"/>
      <c r="H11" s="85"/>
      <c r="I11" s="76"/>
      <c r="J11" s="13"/>
    </row>
    <row r="12" spans="1:11" s="77" customFormat="1" ht="15" x14ac:dyDescent="0.25">
      <c r="A12" s="81" t="s">
        <v>209</v>
      </c>
      <c r="B12" s="133" t="s">
        <v>210</v>
      </c>
      <c r="C12" s="133"/>
      <c r="D12" s="82" t="s">
        <v>211</v>
      </c>
      <c r="E12" s="76"/>
      <c r="F12" s="75" t="s">
        <v>216</v>
      </c>
      <c r="G12" s="76"/>
      <c r="H12" s="76"/>
      <c r="I12" s="76"/>
      <c r="J12" s="13"/>
    </row>
    <row r="13" spans="1:11" s="77" customFormat="1" ht="15" x14ac:dyDescent="0.25">
      <c r="A13" s="82" t="s">
        <v>214</v>
      </c>
      <c r="B13" s="133" t="s">
        <v>217</v>
      </c>
      <c r="C13" s="133"/>
      <c r="D13" s="82" t="s">
        <v>212</v>
      </c>
      <c r="E13" s="76"/>
      <c r="F13" s="75" t="s">
        <v>218</v>
      </c>
      <c r="G13" s="76"/>
      <c r="H13" s="76"/>
      <c r="I13" s="76"/>
      <c r="J13" s="13"/>
    </row>
    <row r="14" spans="1:11" s="78" customFormat="1" ht="15" x14ac:dyDescent="0.2">
      <c r="A14" s="187" t="s">
        <v>61</v>
      </c>
      <c r="B14" s="188"/>
      <c r="E14" s="186"/>
      <c r="F14" s="186"/>
      <c r="G14" s="77"/>
      <c r="I14" s="77"/>
    </row>
    <row r="15" spans="1:11" s="78" customFormat="1" x14ac:dyDescent="0.2">
      <c r="A15" s="189" t="s">
        <v>38</v>
      </c>
      <c r="B15" s="38" t="s">
        <v>62</v>
      </c>
      <c r="E15" s="39"/>
      <c r="F15" s="40"/>
      <c r="G15" s="77"/>
    </row>
    <row r="16" spans="1:11" x14ac:dyDescent="0.2">
      <c r="A16" s="190"/>
      <c r="B16" s="38" t="s">
        <v>63</v>
      </c>
      <c r="E16" s="39"/>
      <c r="F16" s="40"/>
      <c r="G16" s="1"/>
    </row>
    <row r="17" spans="1:7" x14ac:dyDescent="0.2">
      <c r="A17" s="190"/>
      <c r="B17" s="38" t="s">
        <v>64</v>
      </c>
      <c r="E17" s="39"/>
      <c r="F17" s="40"/>
      <c r="G17" s="1"/>
    </row>
    <row r="18" spans="1:7" x14ac:dyDescent="0.2">
      <c r="A18" s="190"/>
      <c r="B18" s="38" t="s">
        <v>65</v>
      </c>
      <c r="E18" s="39"/>
      <c r="F18" s="40"/>
      <c r="G18" s="1"/>
    </row>
    <row r="19" spans="1:7" x14ac:dyDescent="0.2">
      <c r="A19" s="190"/>
      <c r="B19" s="38" t="s">
        <v>66</v>
      </c>
      <c r="E19" s="39"/>
      <c r="F19" s="40"/>
      <c r="G19" s="1"/>
    </row>
    <row r="20" spans="1:7" x14ac:dyDescent="0.2">
      <c r="A20" s="191"/>
      <c r="B20" s="38" t="s">
        <v>67</v>
      </c>
      <c r="E20" s="186"/>
      <c r="F20" s="186"/>
      <c r="G20" s="1"/>
    </row>
    <row r="21" spans="1:7" x14ac:dyDescent="0.2">
      <c r="A21" s="25" t="s">
        <v>49</v>
      </c>
      <c r="B21" s="38" t="s">
        <v>68</v>
      </c>
      <c r="E21" s="39"/>
      <c r="F21" s="40"/>
      <c r="G21" s="1"/>
    </row>
    <row r="22" spans="1:7" x14ac:dyDescent="0.2">
      <c r="A22" s="189" t="s">
        <v>69</v>
      </c>
      <c r="B22" s="38" t="s">
        <v>70</v>
      </c>
      <c r="E22" s="39"/>
      <c r="F22" s="40"/>
      <c r="G22" s="1"/>
    </row>
    <row r="23" spans="1:7" x14ac:dyDescent="0.2">
      <c r="A23" s="190"/>
      <c r="B23" s="38" t="s">
        <v>71</v>
      </c>
      <c r="E23" s="39"/>
      <c r="F23" s="40"/>
      <c r="G23" s="1"/>
    </row>
    <row r="24" spans="1:7" x14ac:dyDescent="0.2">
      <c r="A24" s="191"/>
      <c r="B24" s="38" t="s">
        <v>72</v>
      </c>
      <c r="E24" s="39"/>
      <c r="F24" s="40"/>
      <c r="G24" s="1"/>
    </row>
    <row r="25" spans="1:7" x14ac:dyDescent="0.2">
      <c r="A25" s="25" t="s">
        <v>73</v>
      </c>
      <c r="B25" s="38" t="s">
        <v>74</v>
      </c>
      <c r="E25" s="39"/>
      <c r="F25" s="40"/>
      <c r="G25" s="1"/>
    </row>
    <row r="26" spans="1:7" ht="15" x14ac:dyDescent="0.2">
      <c r="A26" s="187" t="s">
        <v>75</v>
      </c>
      <c r="B26" s="188"/>
      <c r="E26" s="39"/>
      <c r="F26" s="40"/>
      <c r="G26" s="1"/>
    </row>
    <row r="27" spans="1:7" x14ac:dyDescent="0.2">
      <c r="A27" s="25" t="s">
        <v>76</v>
      </c>
      <c r="B27" s="38" t="s">
        <v>77</v>
      </c>
      <c r="E27" s="1"/>
      <c r="F27" s="1"/>
      <c r="G27" s="1"/>
    </row>
    <row r="28" spans="1:7" ht="15" x14ac:dyDescent="0.2">
      <c r="A28" s="187" t="s">
        <v>78</v>
      </c>
      <c r="B28" s="188"/>
      <c r="E28" s="1"/>
      <c r="F28" s="1"/>
      <c r="G28" s="1"/>
    </row>
    <row r="29" spans="1:7" x14ac:dyDescent="0.2">
      <c r="A29" s="189" t="s">
        <v>38</v>
      </c>
      <c r="B29" s="38" t="s">
        <v>79</v>
      </c>
    </row>
    <row r="30" spans="1:7" x14ac:dyDescent="0.2">
      <c r="A30" s="190"/>
      <c r="B30" s="38" t="s">
        <v>80</v>
      </c>
      <c r="F30" s="1"/>
    </row>
    <row r="31" spans="1:7" x14ac:dyDescent="0.2">
      <c r="A31" s="191"/>
      <c r="B31" s="38" t="s">
        <v>83</v>
      </c>
      <c r="F31" s="1"/>
    </row>
    <row r="32" spans="1:7" x14ac:dyDescent="0.2">
      <c r="A32" s="25" t="s">
        <v>81</v>
      </c>
      <c r="B32" s="38" t="s">
        <v>82</v>
      </c>
    </row>
    <row r="33" spans="1:2" x14ac:dyDescent="0.2">
      <c r="A33" s="25" t="s">
        <v>49</v>
      </c>
      <c r="B33" s="38" t="s">
        <v>84</v>
      </c>
    </row>
    <row r="34" spans="1:2" x14ac:dyDescent="0.2">
      <c r="A34" s="25" t="s">
        <v>69</v>
      </c>
      <c r="B34" s="38" t="s">
        <v>85</v>
      </c>
    </row>
    <row r="35" spans="1:2" x14ac:dyDescent="0.2">
      <c r="A35" s="25" t="s">
        <v>73</v>
      </c>
      <c r="B35" s="38" t="s">
        <v>86</v>
      </c>
    </row>
    <row r="36" spans="1:2" ht="15" x14ac:dyDescent="0.2">
      <c r="A36" s="187" t="s">
        <v>87</v>
      </c>
      <c r="B36" s="188"/>
    </row>
    <row r="37" spans="1:2" x14ac:dyDescent="0.2">
      <c r="A37" s="189" t="s">
        <v>81</v>
      </c>
      <c r="B37" s="38" t="s">
        <v>88</v>
      </c>
    </row>
    <row r="38" spans="1:2" x14ac:dyDescent="0.2">
      <c r="A38" s="191"/>
      <c r="B38" s="38" t="s">
        <v>89</v>
      </c>
    </row>
    <row r="39" spans="1:2" x14ac:dyDescent="0.2">
      <c r="A39" s="25" t="s">
        <v>38</v>
      </c>
      <c r="B39" s="38" t="s">
        <v>90</v>
      </c>
    </row>
    <row r="40" spans="1:2" x14ac:dyDescent="0.2">
      <c r="A40" s="25" t="s">
        <v>49</v>
      </c>
      <c r="B40" s="38" t="s">
        <v>91</v>
      </c>
    </row>
    <row r="41" spans="1:2" x14ac:dyDescent="0.2">
      <c r="A41" s="25" t="s">
        <v>69</v>
      </c>
      <c r="B41" s="38" t="s">
        <v>92</v>
      </c>
    </row>
    <row r="42" spans="1:2" ht="15" x14ac:dyDescent="0.2">
      <c r="A42" s="187" t="s">
        <v>93</v>
      </c>
      <c r="B42" s="188"/>
    </row>
    <row r="43" spans="1:2" x14ac:dyDescent="0.2">
      <c r="A43" s="189" t="s">
        <v>81</v>
      </c>
      <c r="B43" s="38" t="s">
        <v>94</v>
      </c>
    </row>
    <row r="44" spans="1:2" x14ac:dyDescent="0.2">
      <c r="A44" s="191"/>
      <c r="B44" s="38" t="s">
        <v>95</v>
      </c>
    </row>
    <row r="45" spans="1:2" x14ac:dyDescent="0.2">
      <c r="A45" s="25" t="s">
        <v>38</v>
      </c>
      <c r="B45" s="38" t="s">
        <v>96</v>
      </c>
    </row>
    <row r="46" spans="1:2" x14ac:dyDescent="0.2">
      <c r="A46" s="189" t="s">
        <v>49</v>
      </c>
      <c r="B46" s="38" t="s">
        <v>84</v>
      </c>
    </row>
    <row r="47" spans="1:2" x14ac:dyDescent="0.2">
      <c r="A47" s="190"/>
      <c r="B47" s="38" t="s">
        <v>85</v>
      </c>
    </row>
    <row r="48" spans="1:2" x14ac:dyDescent="0.2">
      <c r="A48" s="191"/>
      <c r="B48" s="38" t="s">
        <v>97</v>
      </c>
    </row>
    <row r="50" spans="1:8" ht="14.25" customHeight="1" x14ac:dyDescent="0.2">
      <c r="A50" s="192" t="s">
        <v>195</v>
      </c>
      <c r="B50" s="192"/>
      <c r="C50" s="192"/>
      <c r="D50" s="192"/>
      <c r="E50" s="192"/>
      <c r="F50" s="192"/>
      <c r="G50" s="192"/>
      <c r="H50" s="192"/>
    </row>
    <row r="51" spans="1:8" ht="14.25" customHeight="1" x14ac:dyDescent="0.2">
      <c r="A51" s="192"/>
      <c r="B51" s="192"/>
      <c r="C51" s="192"/>
      <c r="D51" s="192"/>
      <c r="E51" s="192"/>
      <c r="F51" s="192"/>
      <c r="G51" s="192"/>
      <c r="H51" s="192"/>
    </row>
    <row r="52" spans="1:8" x14ac:dyDescent="0.2">
      <c r="A52" s="41"/>
      <c r="B52" s="41"/>
      <c r="C52" s="41"/>
    </row>
  </sheetData>
  <mergeCells count="17">
    <mergeCell ref="A26:B26"/>
    <mergeCell ref="A15:A20"/>
    <mergeCell ref="A50:H51"/>
    <mergeCell ref="A43:A44"/>
    <mergeCell ref="A46:A48"/>
    <mergeCell ref="A28:B28"/>
    <mergeCell ref="A36:B36"/>
    <mergeCell ref="A42:B42"/>
    <mergeCell ref="E20:F20"/>
    <mergeCell ref="A22:A24"/>
    <mergeCell ref="A29:A31"/>
    <mergeCell ref="A37:A38"/>
    <mergeCell ref="B11:C11"/>
    <mergeCell ref="B12:C12"/>
    <mergeCell ref="B13:C13"/>
    <mergeCell ref="E14:F14"/>
    <mergeCell ref="A14:B14"/>
  </mergeCells>
  <hyperlinks>
    <hyperlink ref="F9" r:id="rId1"/>
    <hyperlink ref="F12" r:id="rId2"/>
    <hyperlink ref="F13" r:id="rId3"/>
  </hyperlinks>
  <pageMargins left="0" right="0" top="0" bottom="0" header="0" footer="0"/>
  <pageSetup paperSize="9" orientation="portrait" verticalDpi="0" r:id="rId4"/>
  <ignoredErrors>
    <ignoredError sqref="B15:B17 B24 B29 B35 B27" numberStoredAsText="1"/>
    <ignoredError sqref="B18 B37 B43" twoDigitTextYear="1"/>
  </ignoredErrors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7030A0"/>
  </sheetPr>
  <dimension ref="A1:O27"/>
  <sheetViews>
    <sheetView topLeftCell="A10" workbookViewId="0">
      <selection activeCell="J20" sqref="J20"/>
    </sheetView>
  </sheetViews>
  <sheetFormatPr defaultRowHeight="14.25" x14ac:dyDescent="0.2"/>
  <cols>
    <col min="1" max="1" width="23.85546875" style="2" customWidth="1"/>
    <col min="2" max="2" width="10.5703125" style="2" customWidth="1"/>
    <col min="3" max="4" width="9.140625" style="2"/>
    <col min="5" max="5" width="13" style="2" customWidth="1"/>
    <col min="6" max="16384" width="9.140625" style="2"/>
  </cols>
  <sheetData>
    <row r="1" spans="1:11" s="77" customFormat="1" x14ac:dyDescent="0.2"/>
    <row r="2" spans="1:11" s="77" customFormat="1" x14ac:dyDescent="0.2"/>
    <row r="3" spans="1:11" s="77" customFormat="1" x14ac:dyDescent="0.2"/>
    <row r="4" spans="1:11" s="77" customFormat="1" x14ac:dyDescent="0.2"/>
    <row r="5" spans="1:11" s="77" customFormat="1" ht="15.75" x14ac:dyDescent="0.25">
      <c r="D5" s="83"/>
    </row>
    <row r="6" spans="1:11" s="77" customFormat="1" x14ac:dyDescent="0.2"/>
    <row r="7" spans="1:11" s="77" customFormat="1" x14ac:dyDescent="0.2"/>
    <row r="8" spans="1:11" s="77" customFormat="1" ht="15.75" x14ac:dyDescent="0.25">
      <c r="A8" s="83" t="s">
        <v>206</v>
      </c>
      <c r="B8" s="76"/>
      <c r="C8" s="76"/>
      <c r="D8" s="76"/>
      <c r="E8" s="76"/>
      <c r="F8" s="75" t="s">
        <v>215</v>
      </c>
      <c r="G8" s="76"/>
      <c r="H8" s="76"/>
      <c r="I8" s="76"/>
      <c r="J8" s="81"/>
    </row>
    <row r="9" spans="1:11" s="77" customFormat="1" ht="15" x14ac:dyDescent="0.25">
      <c r="A9" s="76"/>
      <c r="B9" s="76"/>
      <c r="C9" s="76"/>
      <c r="D9" s="76"/>
      <c r="E9" s="76"/>
      <c r="F9" s="76"/>
      <c r="G9" s="76"/>
      <c r="H9" s="76"/>
      <c r="I9" s="76"/>
      <c r="J9" s="81"/>
      <c r="K9" s="13"/>
    </row>
    <row r="10" spans="1:11" s="77" customFormat="1" ht="15.75" x14ac:dyDescent="0.25">
      <c r="A10" s="80" t="s">
        <v>140</v>
      </c>
      <c r="B10" s="134" t="s">
        <v>207</v>
      </c>
      <c r="C10" s="134"/>
      <c r="D10" s="86" t="s">
        <v>208</v>
      </c>
      <c r="E10" s="76"/>
      <c r="F10" s="89" t="s">
        <v>213</v>
      </c>
      <c r="G10" s="76"/>
      <c r="H10" s="85"/>
      <c r="I10" s="76"/>
      <c r="J10" s="13"/>
    </row>
    <row r="11" spans="1:11" s="77" customFormat="1" ht="15" x14ac:dyDescent="0.25">
      <c r="A11" s="81" t="s">
        <v>209</v>
      </c>
      <c r="B11" s="133" t="s">
        <v>210</v>
      </c>
      <c r="C11" s="133"/>
      <c r="D11" s="82" t="s">
        <v>211</v>
      </c>
      <c r="E11" s="76"/>
      <c r="F11" s="75" t="s">
        <v>216</v>
      </c>
      <c r="G11" s="76"/>
      <c r="H11" s="76"/>
      <c r="I11" s="76"/>
      <c r="J11" s="13"/>
    </row>
    <row r="12" spans="1:11" s="77" customFormat="1" ht="15" x14ac:dyDescent="0.25">
      <c r="A12" s="82" t="s">
        <v>214</v>
      </c>
      <c r="B12" s="133" t="s">
        <v>217</v>
      </c>
      <c r="C12" s="133"/>
      <c r="D12" s="82" t="s">
        <v>212</v>
      </c>
      <c r="E12" s="76"/>
      <c r="F12" s="75" t="s">
        <v>218</v>
      </c>
      <c r="G12" s="76"/>
      <c r="H12" s="76"/>
      <c r="I12" s="76"/>
      <c r="J12" s="13"/>
    </row>
    <row r="13" spans="1:11" ht="15" x14ac:dyDescent="0.2">
      <c r="A13" s="184"/>
      <c r="B13" s="184"/>
      <c r="C13" s="184"/>
      <c r="D13" s="184"/>
      <c r="E13" s="184"/>
      <c r="F13" s="184"/>
      <c r="G13" s="184"/>
    </row>
    <row r="14" spans="1:11" ht="15.75" customHeight="1" x14ac:dyDescent="0.2">
      <c r="A14" s="149" t="s">
        <v>30</v>
      </c>
      <c r="B14" s="149" t="s">
        <v>31</v>
      </c>
      <c r="C14" s="149" t="s">
        <v>129</v>
      </c>
      <c r="D14" s="138"/>
      <c r="E14" s="138"/>
      <c r="F14" s="138"/>
      <c r="G14" s="138"/>
    </row>
    <row r="15" spans="1:11" ht="30" x14ac:dyDescent="0.2">
      <c r="A15" s="149"/>
      <c r="B15" s="149"/>
      <c r="C15" s="32" t="s">
        <v>3</v>
      </c>
      <c r="D15" s="32" t="s">
        <v>4</v>
      </c>
      <c r="E15" s="32" t="s">
        <v>5</v>
      </c>
      <c r="F15" s="32" t="s">
        <v>6</v>
      </c>
      <c r="G15" s="33" t="s">
        <v>7</v>
      </c>
    </row>
    <row r="16" spans="1:11" ht="15" x14ac:dyDescent="0.2">
      <c r="A16" s="187" t="s">
        <v>41</v>
      </c>
      <c r="B16" s="188"/>
      <c r="C16" s="188"/>
      <c r="D16" s="188"/>
      <c r="E16" s="188"/>
      <c r="F16" s="188"/>
      <c r="G16" s="188"/>
    </row>
    <row r="17" spans="1:15" ht="28.5" x14ac:dyDescent="0.2">
      <c r="A17" s="42" t="s">
        <v>98</v>
      </c>
      <c r="B17" s="43">
        <v>400</v>
      </c>
      <c r="C17" s="23">
        <v>225</v>
      </c>
      <c r="D17" s="26">
        <f>C17*1.03</f>
        <v>231.75</v>
      </c>
      <c r="E17" s="26">
        <f>1.05*C17</f>
        <v>236.25</v>
      </c>
      <c r="F17" s="26">
        <f>1.1*C17</f>
        <v>247.50000000000003</v>
      </c>
      <c r="G17" s="26">
        <f>1.2*C17</f>
        <v>270</v>
      </c>
    </row>
    <row r="18" spans="1:15" ht="15" x14ac:dyDescent="0.2">
      <c r="A18" s="187" t="s">
        <v>99</v>
      </c>
      <c r="B18" s="188"/>
      <c r="C18" s="188"/>
      <c r="D18" s="188"/>
      <c r="E18" s="188"/>
      <c r="F18" s="188"/>
      <c r="G18" s="188"/>
    </row>
    <row r="19" spans="1:15" ht="15" x14ac:dyDescent="0.25">
      <c r="A19" s="44"/>
      <c r="B19" s="44">
        <v>150</v>
      </c>
      <c r="C19" s="23">
        <v>1250</v>
      </c>
      <c r="D19" s="26">
        <f>C19*1.03</f>
        <v>1287.5</v>
      </c>
      <c r="E19" s="26">
        <f>1.05*C19</f>
        <v>1312.5</v>
      </c>
      <c r="F19" s="26">
        <f>1.1*C19</f>
        <v>1375</v>
      </c>
      <c r="G19" s="26">
        <f>1.2*C19</f>
        <v>1500</v>
      </c>
      <c r="O19" s="4"/>
    </row>
    <row r="21" spans="1:15" ht="15" x14ac:dyDescent="0.25">
      <c r="A21" s="195" t="s">
        <v>134</v>
      </c>
      <c r="B21" s="195"/>
      <c r="C21" s="195"/>
      <c r="D21" s="195"/>
      <c r="E21" s="195"/>
      <c r="F21" s="195"/>
      <c r="G21" s="195"/>
    </row>
    <row r="22" spans="1:15" ht="15.75" customHeight="1" x14ac:dyDescent="0.25">
      <c r="A22" s="149" t="s">
        <v>31</v>
      </c>
      <c r="B22" s="149" t="s">
        <v>60</v>
      </c>
      <c r="C22" s="193" t="s">
        <v>143</v>
      </c>
      <c r="D22" s="185"/>
      <c r="E22" s="185"/>
      <c r="F22" s="185"/>
      <c r="G22" s="185"/>
      <c r="H22" s="1"/>
    </row>
    <row r="23" spans="1:15" ht="30" x14ac:dyDescent="0.2">
      <c r="A23" s="194"/>
      <c r="B23" s="194"/>
      <c r="C23" s="14" t="s">
        <v>3</v>
      </c>
      <c r="D23" s="14" t="s">
        <v>4</v>
      </c>
      <c r="E23" s="14" t="s">
        <v>5</v>
      </c>
      <c r="F23" s="14" t="s">
        <v>135</v>
      </c>
      <c r="G23" s="14" t="s">
        <v>7</v>
      </c>
    </row>
    <row r="24" spans="1:15" ht="15" x14ac:dyDescent="0.2">
      <c r="A24" s="187" t="s">
        <v>150</v>
      </c>
      <c r="B24" s="188"/>
      <c r="C24" s="188"/>
      <c r="D24" s="188"/>
      <c r="E24" s="188"/>
      <c r="F24" s="188"/>
      <c r="G24" s="188"/>
      <c r="J24" s="1"/>
    </row>
    <row r="25" spans="1:15" ht="15" x14ac:dyDescent="0.25">
      <c r="A25" s="22">
        <v>12</v>
      </c>
      <c r="B25" s="34">
        <v>1.1299999999999999</v>
      </c>
      <c r="C25" s="66">
        <v>305</v>
      </c>
      <c r="D25" s="26"/>
      <c r="E25" s="67"/>
      <c r="F25" s="67"/>
      <c r="G25" s="67"/>
    </row>
    <row r="26" spans="1:15" ht="15" x14ac:dyDescent="0.25">
      <c r="A26" s="22">
        <v>20</v>
      </c>
      <c r="B26" s="34">
        <v>3.14</v>
      </c>
      <c r="C26" s="66">
        <v>305</v>
      </c>
      <c r="D26" s="67"/>
      <c r="E26" s="67"/>
      <c r="F26" s="67"/>
      <c r="G26" s="67"/>
    </row>
    <row r="27" spans="1:15" x14ac:dyDescent="0.2">
      <c r="E27" s="1"/>
    </row>
  </sheetData>
  <mergeCells count="14">
    <mergeCell ref="A24:G24"/>
    <mergeCell ref="B22:B23"/>
    <mergeCell ref="A21:G21"/>
    <mergeCell ref="A16:G16"/>
    <mergeCell ref="A18:G18"/>
    <mergeCell ref="A22:A23"/>
    <mergeCell ref="B10:C10"/>
    <mergeCell ref="C22:G22"/>
    <mergeCell ref="B11:C11"/>
    <mergeCell ref="B12:C12"/>
    <mergeCell ref="A13:G13"/>
    <mergeCell ref="A14:A15"/>
    <mergeCell ref="B14:B15"/>
    <mergeCell ref="C14:G14"/>
  </mergeCells>
  <hyperlinks>
    <hyperlink ref="F8" r:id="rId1"/>
    <hyperlink ref="F11" r:id="rId2"/>
    <hyperlink ref="F12" r:id="rId3"/>
  </hyperlinks>
  <pageMargins left="0" right="0" top="0" bottom="0" header="0" footer="0"/>
  <pageSetup paperSize="9" orientation="portrait" verticalDpi="0" r:id="rId4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FF0000"/>
  </sheetPr>
  <dimension ref="A1:K59"/>
  <sheetViews>
    <sheetView workbookViewId="0">
      <selection activeCell="J20" sqref="J20"/>
    </sheetView>
  </sheetViews>
  <sheetFormatPr defaultRowHeight="14.25" x14ac:dyDescent="0.2"/>
  <cols>
    <col min="1" max="1" width="23.140625" style="2" customWidth="1"/>
    <col min="2" max="4" width="9.140625" style="2"/>
    <col min="5" max="5" width="15.42578125" style="2" customWidth="1"/>
    <col min="6" max="6" width="8.85546875" style="2" bestFit="1" customWidth="1"/>
    <col min="7" max="7" width="7.85546875" style="2" bestFit="1" customWidth="1"/>
    <col min="8" max="9" width="7.7109375" style="2" bestFit="1" customWidth="1"/>
    <col min="10" max="10" width="9.140625" style="2"/>
    <col min="11" max="11" width="9.42578125" style="2" customWidth="1"/>
    <col min="12" max="12" width="10.42578125" style="2" customWidth="1"/>
    <col min="13" max="13" width="8.28515625" style="2" bestFit="1" customWidth="1"/>
    <col min="14" max="14" width="8.85546875" style="2" bestFit="1" customWidth="1"/>
    <col min="15" max="17" width="7.7109375" style="2" bestFit="1" customWidth="1"/>
    <col min="18" max="16384" width="9.140625" style="2"/>
  </cols>
  <sheetData>
    <row r="1" spans="1:11" s="77" customFormat="1" x14ac:dyDescent="0.2"/>
    <row r="2" spans="1:11" s="77" customFormat="1" x14ac:dyDescent="0.2"/>
    <row r="3" spans="1:11" s="77" customFormat="1" x14ac:dyDescent="0.2"/>
    <row r="4" spans="1:11" s="77" customFormat="1" x14ac:dyDescent="0.2"/>
    <row r="5" spans="1:11" s="77" customFormat="1" ht="15.75" x14ac:dyDescent="0.25">
      <c r="D5" s="83"/>
    </row>
    <row r="6" spans="1:11" s="77" customFormat="1" x14ac:dyDescent="0.2"/>
    <row r="7" spans="1:11" s="77" customFormat="1" x14ac:dyDescent="0.2"/>
    <row r="8" spans="1:11" s="77" customFormat="1" ht="15.75" x14ac:dyDescent="0.25">
      <c r="A8" s="83" t="s">
        <v>206</v>
      </c>
      <c r="B8" s="76"/>
      <c r="C8" s="76"/>
      <c r="D8" s="76"/>
      <c r="E8" s="76"/>
      <c r="F8" s="75" t="s">
        <v>215</v>
      </c>
      <c r="G8" s="76"/>
      <c r="H8" s="76"/>
      <c r="I8" s="76"/>
      <c r="J8" s="81"/>
    </row>
    <row r="9" spans="1:11" s="77" customFormat="1" ht="15" x14ac:dyDescent="0.25">
      <c r="A9" s="76"/>
      <c r="B9" s="76"/>
      <c r="C9" s="76"/>
      <c r="D9" s="76"/>
      <c r="E9" s="76"/>
      <c r="F9" s="76"/>
      <c r="G9" s="76"/>
      <c r="H9" s="76"/>
      <c r="I9" s="76"/>
      <c r="J9" s="81"/>
      <c r="K9" s="13"/>
    </row>
    <row r="10" spans="1:11" s="77" customFormat="1" ht="15.75" x14ac:dyDescent="0.25">
      <c r="A10" s="80" t="s">
        <v>140</v>
      </c>
      <c r="B10" s="134" t="s">
        <v>207</v>
      </c>
      <c r="C10" s="134"/>
      <c r="D10" s="86" t="s">
        <v>208</v>
      </c>
      <c r="E10" s="76"/>
      <c r="F10" s="89" t="s">
        <v>213</v>
      </c>
      <c r="G10" s="76"/>
      <c r="H10" s="85"/>
      <c r="I10" s="76"/>
      <c r="J10" s="13"/>
    </row>
    <row r="11" spans="1:11" s="77" customFormat="1" ht="15" x14ac:dyDescent="0.25">
      <c r="A11" s="81" t="s">
        <v>209</v>
      </c>
      <c r="B11" s="133" t="s">
        <v>210</v>
      </c>
      <c r="C11" s="133"/>
      <c r="D11" s="82" t="s">
        <v>211</v>
      </c>
      <c r="E11" s="76"/>
      <c r="F11" s="75" t="s">
        <v>216</v>
      </c>
      <c r="G11" s="76"/>
      <c r="H11" s="76"/>
      <c r="I11" s="76"/>
      <c r="J11" s="13"/>
    </row>
    <row r="12" spans="1:11" s="77" customFormat="1" ht="15" x14ac:dyDescent="0.25">
      <c r="A12" s="82" t="s">
        <v>214</v>
      </c>
      <c r="B12" s="133" t="s">
        <v>217</v>
      </c>
      <c r="C12" s="133"/>
      <c r="D12" s="82" t="s">
        <v>212</v>
      </c>
      <c r="E12" s="76"/>
      <c r="F12" s="75" t="s">
        <v>218</v>
      </c>
      <c r="G12" s="76"/>
      <c r="H12" s="76"/>
      <c r="I12" s="76"/>
      <c r="J12" s="13"/>
    </row>
    <row r="13" spans="1:11" ht="15.75" customHeight="1" x14ac:dyDescent="0.25">
      <c r="A13" s="196" t="s">
        <v>100</v>
      </c>
      <c r="B13" s="197"/>
      <c r="C13" s="197"/>
      <c r="D13" s="197"/>
      <c r="E13" s="197"/>
      <c r="F13" s="197"/>
      <c r="G13" s="198"/>
    </row>
    <row r="14" spans="1:11" ht="15.75" customHeight="1" x14ac:dyDescent="0.2">
      <c r="A14" s="149" t="s">
        <v>31</v>
      </c>
      <c r="B14" s="149" t="s">
        <v>60</v>
      </c>
      <c r="C14" s="149" t="s">
        <v>143</v>
      </c>
      <c r="D14" s="149"/>
      <c r="E14" s="149"/>
      <c r="F14" s="149"/>
      <c r="G14" s="149"/>
      <c r="H14" s="1"/>
    </row>
    <row r="15" spans="1:11" ht="30" x14ac:dyDescent="0.2">
      <c r="A15" s="149"/>
      <c r="B15" s="149"/>
      <c r="C15" s="14" t="s">
        <v>3</v>
      </c>
      <c r="D15" s="14" t="s">
        <v>4</v>
      </c>
      <c r="E15" s="14" t="s">
        <v>5</v>
      </c>
      <c r="F15" s="14" t="s">
        <v>6</v>
      </c>
      <c r="G15" s="14" t="s">
        <v>7</v>
      </c>
      <c r="H15" s="1"/>
    </row>
    <row r="16" spans="1:11" ht="15" x14ac:dyDescent="0.2">
      <c r="A16" s="187" t="s">
        <v>162</v>
      </c>
      <c r="B16" s="188"/>
      <c r="C16" s="188"/>
      <c r="D16" s="188"/>
      <c r="E16" s="188"/>
      <c r="F16" s="188"/>
      <c r="G16" s="188"/>
    </row>
    <row r="17" spans="1:9" ht="15" x14ac:dyDescent="0.25">
      <c r="A17" s="22">
        <v>6</v>
      </c>
      <c r="B17" s="34">
        <v>0.25</v>
      </c>
      <c r="C17" s="66">
        <v>295</v>
      </c>
      <c r="D17" s="67">
        <v>298.7</v>
      </c>
      <c r="E17" s="67">
        <v>304.5</v>
      </c>
      <c r="F17" s="67">
        <v>319</v>
      </c>
      <c r="G17" s="67">
        <v>348</v>
      </c>
      <c r="I17" s="78"/>
    </row>
    <row r="18" spans="1:9" ht="15" x14ac:dyDescent="0.25">
      <c r="A18" s="22">
        <v>8</v>
      </c>
      <c r="B18" s="34">
        <v>0.435</v>
      </c>
      <c r="C18" s="66">
        <v>295</v>
      </c>
      <c r="D18" s="67">
        <v>298.7</v>
      </c>
      <c r="E18" s="67">
        <v>304.5</v>
      </c>
      <c r="F18" s="67">
        <v>319</v>
      </c>
      <c r="G18" s="67">
        <v>348</v>
      </c>
    </row>
    <row r="19" spans="1:9" ht="15" x14ac:dyDescent="0.25">
      <c r="A19" s="22">
        <v>11</v>
      </c>
      <c r="B19" s="34">
        <v>0.83</v>
      </c>
      <c r="C19" s="66">
        <v>295</v>
      </c>
      <c r="D19" s="67">
        <v>298.7</v>
      </c>
      <c r="E19" s="67">
        <v>304.5</v>
      </c>
      <c r="F19" s="67">
        <v>319</v>
      </c>
      <c r="G19" s="67">
        <v>348</v>
      </c>
    </row>
    <row r="20" spans="1:9" ht="15" x14ac:dyDescent="0.25">
      <c r="A20" s="22">
        <v>12</v>
      </c>
      <c r="B20" s="34">
        <v>0.98</v>
      </c>
      <c r="C20" s="66">
        <v>295</v>
      </c>
      <c r="D20" s="67">
        <v>298.7</v>
      </c>
      <c r="E20" s="67">
        <v>304.5</v>
      </c>
      <c r="F20" s="67">
        <v>319</v>
      </c>
      <c r="G20" s="67">
        <v>348</v>
      </c>
    </row>
    <row r="21" spans="1:9" ht="15" x14ac:dyDescent="0.25">
      <c r="A21" s="22">
        <v>13</v>
      </c>
      <c r="B21" s="34">
        <v>1.1499999999999999</v>
      </c>
      <c r="C21" s="66">
        <v>295</v>
      </c>
      <c r="D21" s="67">
        <v>298.7</v>
      </c>
      <c r="E21" s="67">
        <v>304.5</v>
      </c>
      <c r="F21" s="67">
        <v>319</v>
      </c>
      <c r="G21" s="67">
        <v>348</v>
      </c>
    </row>
    <row r="22" spans="1:9" ht="15" x14ac:dyDescent="0.25">
      <c r="A22" s="22">
        <v>14</v>
      </c>
      <c r="B22" s="34">
        <v>1.3320000000000001</v>
      </c>
      <c r="C22" s="66">
        <v>295</v>
      </c>
      <c r="D22" s="67">
        <v>298.7</v>
      </c>
      <c r="E22" s="67">
        <v>304.5</v>
      </c>
      <c r="F22" s="67">
        <v>319</v>
      </c>
      <c r="G22" s="67">
        <v>348</v>
      </c>
    </row>
    <row r="23" spans="1:9" ht="15" x14ac:dyDescent="0.25">
      <c r="A23" s="22">
        <v>15</v>
      </c>
      <c r="B23" s="34">
        <v>1.53</v>
      </c>
      <c r="C23" s="66">
        <v>295</v>
      </c>
      <c r="D23" s="67">
        <v>298.7</v>
      </c>
      <c r="E23" s="67">
        <v>304.5</v>
      </c>
      <c r="F23" s="67">
        <v>319</v>
      </c>
      <c r="G23" s="67">
        <v>348</v>
      </c>
      <c r="H23" s="1"/>
    </row>
    <row r="24" spans="1:9" ht="15" x14ac:dyDescent="0.25">
      <c r="A24" s="22">
        <v>36</v>
      </c>
      <c r="B24" s="34">
        <v>8.81</v>
      </c>
      <c r="C24" s="66">
        <v>295</v>
      </c>
      <c r="D24" s="67">
        <v>298.7</v>
      </c>
      <c r="E24" s="67">
        <v>304.5</v>
      </c>
      <c r="F24" s="67">
        <v>319</v>
      </c>
      <c r="G24" s="67">
        <v>348</v>
      </c>
      <c r="H24" s="1"/>
    </row>
    <row r="25" spans="1:9" ht="15" x14ac:dyDescent="0.25">
      <c r="A25" s="22">
        <v>38</v>
      </c>
      <c r="B25" s="34">
        <v>9.82</v>
      </c>
      <c r="C25" s="66">
        <v>295</v>
      </c>
      <c r="D25" s="67">
        <v>298.7</v>
      </c>
      <c r="E25" s="67">
        <v>304.5</v>
      </c>
      <c r="F25" s="67">
        <v>319</v>
      </c>
      <c r="G25" s="67">
        <v>348</v>
      </c>
    </row>
    <row r="26" spans="1:9" ht="15" x14ac:dyDescent="0.25">
      <c r="A26" s="22">
        <v>40</v>
      </c>
      <c r="B26" s="34">
        <v>10.88</v>
      </c>
      <c r="C26" s="66">
        <v>295</v>
      </c>
      <c r="D26" s="67">
        <v>298.7</v>
      </c>
      <c r="E26" s="67">
        <v>304.5</v>
      </c>
      <c r="F26" s="67">
        <v>319</v>
      </c>
      <c r="G26" s="67">
        <v>348</v>
      </c>
      <c r="H26" s="1"/>
    </row>
    <row r="27" spans="1:9" ht="15" x14ac:dyDescent="0.25">
      <c r="A27" s="22">
        <v>43</v>
      </c>
      <c r="B27" s="34">
        <v>12.57</v>
      </c>
      <c r="C27" s="66">
        <v>295</v>
      </c>
      <c r="D27" s="67">
        <v>298.7</v>
      </c>
      <c r="E27" s="67">
        <v>304.5</v>
      </c>
      <c r="F27" s="67">
        <v>319</v>
      </c>
      <c r="G27" s="67">
        <v>348</v>
      </c>
      <c r="H27" s="1"/>
    </row>
    <row r="28" spans="1:9" ht="15" x14ac:dyDescent="0.2">
      <c r="A28" s="187" t="s">
        <v>146</v>
      </c>
      <c r="B28" s="188"/>
      <c r="C28" s="188"/>
      <c r="D28" s="188"/>
      <c r="E28" s="188"/>
      <c r="F28" s="188"/>
      <c r="G28" s="188"/>
      <c r="H28" s="1"/>
    </row>
    <row r="29" spans="1:9" ht="15" x14ac:dyDescent="0.25">
      <c r="A29" s="22">
        <v>8</v>
      </c>
      <c r="B29" s="34">
        <v>0.44</v>
      </c>
      <c r="C29" s="66">
        <v>315</v>
      </c>
      <c r="D29" s="67">
        <v>319.3</v>
      </c>
      <c r="E29" s="67">
        <v>325.5</v>
      </c>
      <c r="F29" s="67">
        <v>341</v>
      </c>
      <c r="G29" s="67">
        <v>372</v>
      </c>
    </row>
    <row r="30" spans="1:9" ht="15" x14ac:dyDescent="0.25">
      <c r="A30" s="22">
        <v>11</v>
      </c>
      <c r="B30" s="34">
        <v>0.83</v>
      </c>
      <c r="C30" s="66">
        <v>315</v>
      </c>
      <c r="D30" s="67">
        <v>319.3</v>
      </c>
      <c r="E30" s="67">
        <v>325.5</v>
      </c>
      <c r="F30" s="67">
        <v>341</v>
      </c>
      <c r="G30" s="67">
        <v>372</v>
      </c>
      <c r="H30" s="1"/>
    </row>
    <row r="31" spans="1:9" ht="15" x14ac:dyDescent="0.25">
      <c r="A31" s="22">
        <v>12</v>
      </c>
      <c r="B31" s="34">
        <v>0.98</v>
      </c>
      <c r="C31" s="66">
        <v>315</v>
      </c>
      <c r="D31" s="67">
        <v>319.3</v>
      </c>
      <c r="E31" s="67">
        <v>325.5</v>
      </c>
      <c r="F31" s="67">
        <v>341</v>
      </c>
      <c r="G31" s="67">
        <v>372</v>
      </c>
    </row>
    <row r="32" spans="1:9" ht="15" x14ac:dyDescent="0.25">
      <c r="A32" s="22">
        <v>14</v>
      </c>
      <c r="B32" s="34">
        <v>1.34</v>
      </c>
      <c r="C32" s="66">
        <v>315</v>
      </c>
      <c r="D32" s="67">
        <v>319.3</v>
      </c>
      <c r="E32" s="67">
        <v>325.5</v>
      </c>
      <c r="F32" s="67">
        <v>341</v>
      </c>
      <c r="G32" s="67">
        <v>372</v>
      </c>
    </row>
    <row r="33" spans="1:9" ht="15" x14ac:dyDescent="0.25">
      <c r="A33" s="22">
        <v>17</v>
      </c>
      <c r="B33" s="34">
        <v>1.97</v>
      </c>
      <c r="C33" s="66">
        <v>315</v>
      </c>
      <c r="D33" s="67">
        <v>319.3</v>
      </c>
      <c r="E33" s="67">
        <v>325.5</v>
      </c>
      <c r="F33" s="67">
        <v>341</v>
      </c>
      <c r="G33" s="67">
        <v>372</v>
      </c>
    </row>
    <row r="34" spans="1:9" ht="15" x14ac:dyDescent="0.25">
      <c r="A34" s="22">
        <v>24</v>
      </c>
      <c r="B34" s="34">
        <v>3.92</v>
      </c>
      <c r="C34" s="66">
        <v>315</v>
      </c>
      <c r="D34" s="67">
        <v>319.3</v>
      </c>
      <c r="E34" s="67">
        <v>325.5</v>
      </c>
      <c r="F34" s="67">
        <v>341</v>
      </c>
      <c r="G34" s="67">
        <v>372</v>
      </c>
    </row>
    <row r="35" spans="1:9" ht="15" x14ac:dyDescent="0.25">
      <c r="A35" s="22">
        <v>27</v>
      </c>
      <c r="B35" s="34">
        <v>4.96</v>
      </c>
      <c r="C35" s="66">
        <v>315</v>
      </c>
      <c r="D35" s="67">
        <v>319.3</v>
      </c>
      <c r="E35" s="67">
        <v>325.5</v>
      </c>
      <c r="F35" s="67">
        <v>341</v>
      </c>
      <c r="G35" s="67">
        <v>372</v>
      </c>
    </row>
    <row r="36" spans="1:9" ht="15" x14ac:dyDescent="0.25">
      <c r="A36" s="22">
        <v>30</v>
      </c>
      <c r="B36" s="34">
        <v>6.12</v>
      </c>
      <c r="C36" s="66">
        <v>315</v>
      </c>
      <c r="D36" s="67">
        <v>319.3</v>
      </c>
      <c r="E36" s="67">
        <v>325.5</v>
      </c>
      <c r="F36" s="67">
        <v>341</v>
      </c>
      <c r="G36" s="67">
        <v>372</v>
      </c>
    </row>
    <row r="37" spans="1:9" ht="15" x14ac:dyDescent="0.25">
      <c r="A37" s="22">
        <v>38</v>
      </c>
      <c r="B37" s="34">
        <v>9.82</v>
      </c>
      <c r="C37" s="66">
        <v>315</v>
      </c>
      <c r="D37" s="67">
        <v>319.3</v>
      </c>
      <c r="E37" s="67">
        <v>325.5</v>
      </c>
      <c r="F37" s="67">
        <v>341</v>
      </c>
      <c r="G37" s="67">
        <v>372</v>
      </c>
    </row>
    <row r="38" spans="1:9" ht="15" x14ac:dyDescent="0.25">
      <c r="A38" s="22">
        <v>40</v>
      </c>
      <c r="B38" s="34">
        <v>10.88</v>
      </c>
      <c r="C38" s="66">
        <v>315</v>
      </c>
      <c r="D38" s="67">
        <v>319.3</v>
      </c>
      <c r="E38" s="67">
        <v>325.5</v>
      </c>
      <c r="F38" s="67">
        <v>341</v>
      </c>
      <c r="G38" s="67">
        <v>372</v>
      </c>
    </row>
    <row r="39" spans="1:9" ht="15" x14ac:dyDescent="0.25">
      <c r="A39" s="22">
        <v>41</v>
      </c>
      <c r="B39" s="34">
        <v>11.43</v>
      </c>
      <c r="C39" s="66">
        <v>315</v>
      </c>
      <c r="D39" s="67">
        <v>319.3</v>
      </c>
      <c r="E39" s="67">
        <v>325.5</v>
      </c>
      <c r="F39" s="67">
        <v>341</v>
      </c>
      <c r="G39" s="67">
        <v>372</v>
      </c>
    </row>
    <row r="40" spans="1:9" ht="15" x14ac:dyDescent="0.25">
      <c r="A40" s="22">
        <v>43</v>
      </c>
      <c r="B40" s="34">
        <v>12.57</v>
      </c>
      <c r="C40" s="66">
        <v>315</v>
      </c>
      <c r="D40" s="67">
        <v>319.3</v>
      </c>
      <c r="E40" s="67">
        <v>325.5</v>
      </c>
      <c r="F40" s="67">
        <v>341</v>
      </c>
      <c r="G40" s="67">
        <v>372</v>
      </c>
    </row>
    <row r="42" spans="1:9" ht="15" x14ac:dyDescent="0.2">
      <c r="A42" s="184" t="s">
        <v>112</v>
      </c>
      <c r="B42" s="184"/>
      <c r="C42" s="184"/>
      <c r="D42" s="184"/>
      <c r="E42" s="184"/>
      <c r="F42" s="184"/>
      <c r="G42" s="184"/>
    </row>
    <row r="43" spans="1:9" x14ac:dyDescent="0.2">
      <c r="A43" s="149" t="s">
        <v>30</v>
      </c>
      <c r="B43" s="149" t="s">
        <v>31</v>
      </c>
      <c r="C43" s="149" t="s">
        <v>143</v>
      </c>
      <c r="D43" s="138"/>
      <c r="E43" s="138"/>
      <c r="F43" s="138"/>
      <c r="G43" s="138"/>
      <c r="H43" s="10"/>
      <c r="I43" s="10"/>
    </row>
    <row r="44" spans="1:9" ht="30" x14ac:dyDescent="0.2">
      <c r="A44" s="149"/>
      <c r="B44" s="149"/>
      <c r="C44" s="14" t="s">
        <v>3</v>
      </c>
      <c r="D44" s="14" t="s">
        <v>4</v>
      </c>
      <c r="E44" s="14" t="s">
        <v>5</v>
      </c>
      <c r="F44" s="14" t="s">
        <v>6</v>
      </c>
      <c r="G44" s="45" t="s">
        <v>7</v>
      </c>
      <c r="H44" s="10"/>
      <c r="I44" s="10"/>
    </row>
    <row r="45" spans="1:9" ht="15" x14ac:dyDescent="0.2">
      <c r="A45" s="187" t="s">
        <v>41</v>
      </c>
      <c r="B45" s="188"/>
      <c r="C45" s="188"/>
      <c r="D45" s="188"/>
      <c r="E45" s="188"/>
      <c r="F45" s="188"/>
      <c r="G45" s="188"/>
      <c r="H45" s="1"/>
      <c r="I45" s="1"/>
    </row>
    <row r="46" spans="1:9" ht="28.5" x14ac:dyDescent="0.25">
      <c r="A46" s="43" t="s">
        <v>101</v>
      </c>
      <c r="B46" s="43" t="s">
        <v>102</v>
      </c>
      <c r="C46" s="66">
        <v>304</v>
      </c>
      <c r="D46" s="26">
        <f>C46*1.03</f>
        <v>313.12</v>
      </c>
      <c r="E46" s="26">
        <f>1.05*C46</f>
        <v>319.2</v>
      </c>
      <c r="F46" s="26">
        <f>1.1*C46</f>
        <v>334.40000000000003</v>
      </c>
      <c r="G46" s="26">
        <f>1.2*C46</f>
        <v>364.8</v>
      </c>
    </row>
    <row r="47" spans="1:9" ht="15" x14ac:dyDescent="0.2">
      <c r="A47" s="187" t="s">
        <v>103</v>
      </c>
      <c r="B47" s="188"/>
      <c r="C47" s="188"/>
      <c r="D47" s="188"/>
      <c r="E47" s="188"/>
      <c r="F47" s="188"/>
      <c r="G47" s="188"/>
    </row>
    <row r="48" spans="1:9" ht="15" x14ac:dyDescent="0.25">
      <c r="A48" s="43"/>
      <c r="B48" s="43">
        <v>17</v>
      </c>
      <c r="C48" s="66">
        <v>304</v>
      </c>
      <c r="D48" s="26">
        <f>C48*1.03</f>
        <v>313.12</v>
      </c>
      <c r="E48" s="26">
        <f>1.05*C48</f>
        <v>319.2</v>
      </c>
      <c r="F48" s="26">
        <f>1.1*C48</f>
        <v>334.40000000000003</v>
      </c>
      <c r="G48" s="26">
        <f>1.2*C48</f>
        <v>364.8</v>
      </c>
    </row>
    <row r="49" spans="1:11" ht="15" x14ac:dyDescent="0.2">
      <c r="A49" s="187" t="s">
        <v>104</v>
      </c>
      <c r="B49" s="188"/>
      <c r="C49" s="188"/>
      <c r="D49" s="188"/>
      <c r="E49" s="188"/>
      <c r="F49" s="188"/>
      <c r="G49" s="188"/>
    </row>
    <row r="50" spans="1:11" ht="15" x14ac:dyDescent="0.25">
      <c r="A50" s="43"/>
      <c r="B50" s="43">
        <v>14</v>
      </c>
      <c r="C50" s="66">
        <v>211</v>
      </c>
      <c r="D50" s="26">
        <f>C50*1.03</f>
        <v>217.33</v>
      </c>
      <c r="E50" s="26">
        <f>1.05*C50</f>
        <v>221.55</v>
      </c>
      <c r="F50" s="26">
        <f>1.1*C50</f>
        <v>232.10000000000002</v>
      </c>
      <c r="G50" s="26">
        <f>1.2*C50</f>
        <v>253.2</v>
      </c>
    </row>
    <row r="51" spans="1:11" ht="15" x14ac:dyDescent="0.25">
      <c r="A51" s="187" t="s">
        <v>106</v>
      </c>
      <c r="B51" s="188"/>
      <c r="C51" s="188"/>
      <c r="D51" s="188"/>
      <c r="E51" s="188"/>
      <c r="F51" s="188"/>
      <c r="G51" s="188"/>
      <c r="K51" s="4"/>
    </row>
    <row r="52" spans="1:11" ht="28.5" x14ac:dyDescent="0.25">
      <c r="A52" s="199" t="s">
        <v>107</v>
      </c>
      <c r="B52" s="43" t="s">
        <v>108</v>
      </c>
      <c r="C52" s="66">
        <v>108</v>
      </c>
      <c r="D52" s="26">
        <f>C52*1.03</f>
        <v>111.24000000000001</v>
      </c>
      <c r="E52" s="26">
        <f>1.05*C52</f>
        <v>113.4</v>
      </c>
      <c r="F52" s="26">
        <f>1.1*C52</f>
        <v>118.80000000000001</v>
      </c>
      <c r="G52" s="26">
        <f>1.2*C52</f>
        <v>129.6</v>
      </c>
    </row>
    <row r="53" spans="1:11" ht="28.5" x14ac:dyDescent="0.25">
      <c r="A53" s="138"/>
      <c r="B53" s="43" t="s">
        <v>109</v>
      </c>
      <c r="C53" s="66">
        <v>108</v>
      </c>
      <c r="D53" s="26">
        <f>C53*1.03</f>
        <v>111.24000000000001</v>
      </c>
      <c r="E53" s="26">
        <f>1.05*C53</f>
        <v>113.4</v>
      </c>
      <c r="F53" s="26">
        <f>1.1*C53</f>
        <v>118.80000000000001</v>
      </c>
      <c r="G53" s="26">
        <f>1.2*C53</f>
        <v>129.6</v>
      </c>
    </row>
    <row r="54" spans="1:11" ht="15" x14ac:dyDescent="0.2">
      <c r="A54" s="187" t="s">
        <v>93</v>
      </c>
      <c r="B54" s="188"/>
      <c r="C54" s="188"/>
      <c r="D54" s="188"/>
      <c r="E54" s="188"/>
      <c r="F54" s="188"/>
      <c r="G54" s="188"/>
    </row>
    <row r="55" spans="1:11" ht="28.5" x14ac:dyDescent="0.25">
      <c r="A55" s="199" t="s">
        <v>107</v>
      </c>
      <c r="B55" s="43" t="s">
        <v>110</v>
      </c>
      <c r="C55" s="66">
        <v>80</v>
      </c>
      <c r="D55" s="26">
        <f>C55*1.03</f>
        <v>82.4</v>
      </c>
      <c r="E55" s="26">
        <f>1.05*C55</f>
        <v>84</v>
      </c>
      <c r="F55" s="26">
        <f>1.1*C55</f>
        <v>88</v>
      </c>
      <c r="G55" s="26">
        <f>1.2*C55</f>
        <v>96</v>
      </c>
    </row>
    <row r="56" spans="1:11" ht="15" x14ac:dyDescent="0.25">
      <c r="A56" s="138"/>
      <c r="B56" s="43" t="s">
        <v>111</v>
      </c>
      <c r="C56" s="66">
        <v>80</v>
      </c>
      <c r="D56" s="26">
        <f>C56*1.03</f>
        <v>82.4</v>
      </c>
      <c r="E56" s="26">
        <f>1.05*C56</f>
        <v>84</v>
      </c>
      <c r="F56" s="26">
        <f>1.1*C56</f>
        <v>88</v>
      </c>
      <c r="G56" s="26">
        <f>1.2*C56</f>
        <v>96</v>
      </c>
    </row>
    <row r="57" spans="1:11" ht="15" x14ac:dyDescent="0.25">
      <c r="A57" s="138"/>
      <c r="B57" s="43">
        <v>75</v>
      </c>
      <c r="C57" s="66">
        <v>80</v>
      </c>
      <c r="D57" s="26">
        <f>C57*1.03</f>
        <v>82.4</v>
      </c>
      <c r="E57" s="26">
        <f>1.05*C57</f>
        <v>84</v>
      </c>
      <c r="F57" s="26">
        <f>1.1*C57</f>
        <v>88</v>
      </c>
      <c r="G57" s="26">
        <f>1.2*C57</f>
        <v>96</v>
      </c>
    </row>
    <row r="58" spans="1:11" ht="15" x14ac:dyDescent="0.2">
      <c r="A58" s="187" t="s">
        <v>105</v>
      </c>
      <c r="B58" s="188"/>
      <c r="C58" s="188"/>
      <c r="D58" s="188"/>
      <c r="E58" s="188"/>
      <c r="F58" s="188"/>
      <c r="G58" s="188"/>
    </row>
    <row r="59" spans="1:11" ht="28.5" x14ac:dyDescent="0.25">
      <c r="A59" s="43" t="s">
        <v>101</v>
      </c>
      <c r="B59" s="43">
        <v>36</v>
      </c>
      <c r="C59" s="66">
        <v>153</v>
      </c>
      <c r="D59" s="26">
        <f>C59*1.03</f>
        <v>157.59</v>
      </c>
      <c r="E59" s="26">
        <f>1.05*C59</f>
        <v>160.65</v>
      </c>
      <c r="F59" s="26">
        <f>1.1*C59</f>
        <v>168.3</v>
      </c>
      <c r="G59" s="26">
        <f>1.2*C59</f>
        <v>183.6</v>
      </c>
    </row>
  </sheetData>
  <mergeCells count="21">
    <mergeCell ref="B10:C10"/>
    <mergeCell ref="B11:C11"/>
    <mergeCell ref="B12:C12"/>
    <mergeCell ref="A13:G13"/>
    <mergeCell ref="A58:G58"/>
    <mergeCell ref="A45:G45"/>
    <mergeCell ref="A52:A53"/>
    <mergeCell ref="A55:A57"/>
    <mergeCell ref="A42:G42"/>
    <mergeCell ref="B43:B44"/>
    <mergeCell ref="C43:G43"/>
    <mergeCell ref="A47:G47"/>
    <mergeCell ref="A49:G49"/>
    <mergeCell ref="A51:G51"/>
    <mergeCell ref="A54:G54"/>
    <mergeCell ref="A43:A44"/>
    <mergeCell ref="A28:G28"/>
    <mergeCell ref="A14:A15"/>
    <mergeCell ref="B14:B15"/>
    <mergeCell ref="C14:G14"/>
    <mergeCell ref="A16:G16"/>
  </mergeCells>
  <hyperlinks>
    <hyperlink ref="F8" r:id="rId1"/>
    <hyperlink ref="F11" r:id="rId2"/>
    <hyperlink ref="F12" r:id="rId3"/>
  </hyperlinks>
  <pageMargins left="0" right="0" top="0" bottom="0" header="0" footer="0"/>
  <pageSetup paperSize="9" orientation="portrait" verticalDpi="0" r:id="rId4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FFFF00"/>
  </sheetPr>
  <dimension ref="A1:K31"/>
  <sheetViews>
    <sheetView workbookViewId="0">
      <selection activeCell="J20" sqref="J20"/>
    </sheetView>
  </sheetViews>
  <sheetFormatPr defaultRowHeight="14.25" x14ac:dyDescent="0.2"/>
  <cols>
    <col min="1" max="1" width="23.140625" style="2" customWidth="1"/>
    <col min="2" max="2" width="12" style="2" customWidth="1"/>
    <col min="3" max="3" width="11" style="2" customWidth="1"/>
    <col min="4" max="4" width="8.140625" style="2" customWidth="1"/>
    <col min="5" max="5" width="11.5703125" style="2" customWidth="1"/>
    <col min="6" max="6" width="8.85546875" style="2" bestFit="1" customWidth="1"/>
    <col min="7" max="7" width="7.85546875" style="2" bestFit="1" customWidth="1"/>
    <col min="8" max="9" width="7.7109375" style="2" bestFit="1" customWidth="1"/>
    <col min="10" max="10" width="7.5703125" style="2" customWidth="1"/>
    <col min="11" max="11" width="11.28515625" style="2" customWidth="1"/>
    <col min="12" max="12" width="11.7109375" style="2" customWidth="1"/>
    <col min="13" max="13" width="11.140625" style="2" customWidth="1"/>
    <col min="14" max="14" width="9.140625" style="2"/>
    <col min="15" max="15" width="8.28515625" style="2" bestFit="1" customWidth="1"/>
    <col min="16" max="16" width="8.85546875" style="2" bestFit="1" customWidth="1"/>
    <col min="17" max="17" width="7.85546875" style="2" bestFit="1" customWidth="1"/>
    <col min="18" max="19" width="7.7109375" style="2" bestFit="1" customWidth="1"/>
    <col min="20" max="16384" width="9.140625" style="2"/>
  </cols>
  <sheetData>
    <row r="1" spans="1:11" s="77" customFormat="1" x14ac:dyDescent="0.2"/>
    <row r="2" spans="1:11" s="77" customFormat="1" x14ac:dyDescent="0.2"/>
    <row r="3" spans="1:11" s="77" customFormat="1" x14ac:dyDescent="0.2"/>
    <row r="4" spans="1:11" s="77" customFormat="1" x14ac:dyDescent="0.2"/>
    <row r="5" spans="1:11" s="77" customFormat="1" ht="15.75" x14ac:dyDescent="0.25">
      <c r="D5" s="83"/>
    </row>
    <row r="6" spans="1:11" s="77" customFormat="1" x14ac:dyDescent="0.2"/>
    <row r="7" spans="1:11" s="77" customFormat="1" x14ac:dyDescent="0.2"/>
    <row r="8" spans="1:11" s="77" customFormat="1" ht="15.75" x14ac:dyDescent="0.25">
      <c r="A8" s="83" t="s">
        <v>206</v>
      </c>
      <c r="B8" s="76"/>
      <c r="C8" s="76"/>
      <c r="D8" s="76"/>
      <c r="E8" s="76"/>
      <c r="F8" s="75" t="s">
        <v>215</v>
      </c>
      <c r="G8" s="76"/>
      <c r="H8" s="76"/>
      <c r="I8" s="76"/>
      <c r="J8" s="81"/>
    </row>
    <row r="9" spans="1:11" s="77" customFormat="1" ht="15" x14ac:dyDescent="0.25">
      <c r="A9" s="76"/>
      <c r="B9" s="76"/>
      <c r="C9" s="76"/>
      <c r="D9" s="76"/>
      <c r="E9" s="76"/>
      <c r="F9" s="76"/>
      <c r="G9" s="76"/>
      <c r="H9" s="76"/>
      <c r="I9" s="76"/>
      <c r="J9" s="81"/>
      <c r="K9" s="13"/>
    </row>
    <row r="10" spans="1:11" s="77" customFormat="1" ht="15.75" x14ac:dyDescent="0.25">
      <c r="A10" s="80" t="s">
        <v>140</v>
      </c>
      <c r="B10" s="134" t="s">
        <v>207</v>
      </c>
      <c r="C10" s="134"/>
      <c r="D10" s="86" t="s">
        <v>208</v>
      </c>
      <c r="E10" s="76"/>
      <c r="F10" s="89" t="s">
        <v>213</v>
      </c>
      <c r="G10" s="76"/>
      <c r="H10" s="85"/>
      <c r="I10" s="76"/>
      <c r="J10" s="13"/>
    </row>
    <row r="11" spans="1:11" s="77" customFormat="1" ht="15" x14ac:dyDescent="0.25">
      <c r="A11" s="81" t="s">
        <v>209</v>
      </c>
      <c r="B11" s="133" t="s">
        <v>210</v>
      </c>
      <c r="C11" s="133"/>
      <c r="D11" s="82" t="s">
        <v>211</v>
      </c>
      <c r="E11" s="76"/>
      <c r="F11" s="75" t="s">
        <v>216</v>
      </c>
      <c r="G11" s="76"/>
      <c r="H11" s="76"/>
      <c r="I11" s="76"/>
      <c r="J11" s="13"/>
    </row>
    <row r="12" spans="1:11" s="77" customFormat="1" ht="15" x14ac:dyDescent="0.25">
      <c r="A12" s="82" t="s">
        <v>214</v>
      </c>
      <c r="B12" s="133" t="s">
        <v>217</v>
      </c>
      <c r="C12" s="133"/>
      <c r="D12" s="82" t="s">
        <v>212</v>
      </c>
      <c r="E12" s="76"/>
      <c r="F12" s="75" t="s">
        <v>218</v>
      </c>
      <c r="G12" s="76"/>
      <c r="H12" s="76"/>
      <c r="I12" s="76"/>
      <c r="J12" s="13"/>
    </row>
    <row r="13" spans="1:11" ht="15" x14ac:dyDescent="0.2">
      <c r="A13" s="184" t="s">
        <v>119</v>
      </c>
      <c r="B13" s="184"/>
      <c r="C13" s="184"/>
      <c r="D13" s="184"/>
      <c r="E13" s="184"/>
      <c r="F13" s="184"/>
      <c r="G13" s="184"/>
      <c r="H13" s="184"/>
      <c r="I13" s="184"/>
    </row>
    <row r="14" spans="1:11" ht="15.75" customHeight="1" x14ac:dyDescent="0.2">
      <c r="A14" s="149" t="s">
        <v>31</v>
      </c>
      <c r="B14" s="149" t="s">
        <v>58</v>
      </c>
      <c r="C14" s="149" t="s">
        <v>113</v>
      </c>
      <c r="D14" s="149" t="s">
        <v>59</v>
      </c>
      <c r="E14" s="149" t="s">
        <v>143</v>
      </c>
      <c r="F14" s="149"/>
      <c r="G14" s="149"/>
      <c r="H14" s="149"/>
      <c r="I14" s="149"/>
    </row>
    <row r="15" spans="1:11" ht="30" x14ac:dyDescent="0.2">
      <c r="A15" s="149"/>
      <c r="B15" s="149"/>
      <c r="C15" s="149"/>
      <c r="D15" s="149"/>
      <c r="E15" s="14" t="s">
        <v>3</v>
      </c>
      <c r="F15" s="14" t="s">
        <v>4</v>
      </c>
      <c r="G15" s="14" t="s">
        <v>5</v>
      </c>
      <c r="H15" s="14" t="s">
        <v>6</v>
      </c>
      <c r="I15" s="14" t="s">
        <v>7</v>
      </c>
    </row>
    <row r="16" spans="1:11" ht="15" x14ac:dyDescent="0.2">
      <c r="A16" s="187"/>
      <c r="B16" s="188"/>
      <c r="C16" s="188"/>
      <c r="D16" s="188"/>
      <c r="E16" s="188"/>
      <c r="F16" s="188"/>
      <c r="G16" s="188"/>
      <c r="H16" s="188"/>
      <c r="I16" s="188"/>
    </row>
    <row r="17" spans="1:11" ht="15" x14ac:dyDescent="0.2">
      <c r="A17" s="22" t="s">
        <v>114</v>
      </c>
      <c r="B17" s="147">
        <v>6000</v>
      </c>
      <c r="C17" s="34">
        <v>0.871</v>
      </c>
      <c r="D17" s="34">
        <v>5.226</v>
      </c>
      <c r="E17" s="35">
        <v>295</v>
      </c>
      <c r="F17" s="68">
        <v>298.7</v>
      </c>
      <c r="G17" s="68">
        <v>304.5</v>
      </c>
      <c r="H17" s="68">
        <v>319</v>
      </c>
      <c r="I17" s="68">
        <v>348</v>
      </c>
    </row>
    <row r="18" spans="1:11" ht="15" x14ac:dyDescent="0.2">
      <c r="A18" s="22" t="s">
        <v>115</v>
      </c>
      <c r="B18" s="138"/>
      <c r="C18" s="34">
        <v>1.6</v>
      </c>
      <c r="D18" s="34">
        <v>9.6000000000000014</v>
      </c>
      <c r="E18" s="35">
        <v>285</v>
      </c>
      <c r="F18" s="68">
        <v>288.40000000000003</v>
      </c>
      <c r="G18" s="68">
        <v>294</v>
      </c>
      <c r="H18" s="68">
        <v>308</v>
      </c>
      <c r="I18" s="68">
        <v>336</v>
      </c>
    </row>
    <row r="19" spans="1:11" ht="15" x14ac:dyDescent="0.2">
      <c r="A19" s="22" t="s">
        <v>116</v>
      </c>
      <c r="B19" s="138"/>
      <c r="C19" s="34">
        <v>2.1</v>
      </c>
      <c r="D19" s="34">
        <v>12.600000000000001</v>
      </c>
      <c r="E19" s="35">
        <v>285</v>
      </c>
      <c r="F19" s="68">
        <v>288.40000000000003</v>
      </c>
      <c r="G19" s="68">
        <v>294</v>
      </c>
      <c r="H19" s="68">
        <v>308</v>
      </c>
      <c r="I19" s="68">
        <v>336</v>
      </c>
    </row>
    <row r="20" spans="1:11" ht="15" x14ac:dyDescent="0.2">
      <c r="A20" s="22" t="s">
        <v>117</v>
      </c>
      <c r="B20" s="138"/>
      <c r="C20" s="34">
        <v>2.3860000000000001</v>
      </c>
      <c r="D20" s="34">
        <v>14.316000000000001</v>
      </c>
      <c r="E20" s="35">
        <v>285</v>
      </c>
      <c r="F20" s="68">
        <v>288.40000000000003</v>
      </c>
      <c r="G20" s="68">
        <v>294</v>
      </c>
      <c r="H20" s="68">
        <v>308</v>
      </c>
      <c r="I20" s="68">
        <v>336</v>
      </c>
    </row>
    <row r="21" spans="1:11" ht="15" x14ac:dyDescent="0.2">
      <c r="A21" s="22" t="s">
        <v>118</v>
      </c>
      <c r="B21" s="138"/>
      <c r="C21" s="34">
        <v>9.5500000000000007</v>
      </c>
      <c r="D21" s="34">
        <v>57.300000000000004</v>
      </c>
      <c r="E21" s="35">
        <v>285</v>
      </c>
      <c r="F21" s="68">
        <v>288.40000000000003</v>
      </c>
      <c r="G21" s="68">
        <v>294</v>
      </c>
      <c r="H21" s="68">
        <v>308</v>
      </c>
      <c r="I21" s="68">
        <v>336</v>
      </c>
    </row>
    <row r="22" spans="1:11" ht="14.25" customHeight="1" x14ac:dyDescent="0.2">
      <c r="A22" s="187" t="s">
        <v>153</v>
      </c>
      <c r="B22" s="188"/>
      <c r="C22" s="188"/>
      <c r="D22" s="188"/>
      <c r="E22" s="188"/>
      <c r="F22" s="188"/>
      <c r="G22" s="188"/>
      <c r="H22" s="188"/>
      <c r="I22" s="188"/>
    </row>
    <row r="23" spans="1:11" ht="15" x14ac:dyDescent="0.2">
      <c r="A23" s="22" t="s">
        <v>116</v>
      </c>
      <c r="B23" s="22"/>
      <c r="C23" s="34">
        <v>2.1</v>
      </c>
      <c r="D23" s="34"/>
      <c r="E23" s="35">
        <v>420</v>
      </c>
      <c r="F23" s="68">
        <v>427.45</v>
      </c>
      <c r="G23" s="68">
        <v>435.75</v>
      </c>
      <c r="H23" s="68">
        <v>456.50000000000006</v>
      </c>
      <c r="I23" s="68">
        <v>498</v>
      </c>
    </row>
    <row r="24" spans="1:11" ht="15" x14ac:dyDescent="0.2">
      <c r="A24" s="7"/>
      <c r="B24" s="21"/>
      <c r="C24" s="8"/>
      <c r="D24" s="8"/>
      <c r="E24" s="9"/>
      <c r="F24" s="16"/>
      <c r="G24" s="16"/>
      <c r="H24" s="16"/>
      <c r="I24" s="16"/>
      <c r="K24" s="78"/>
    </row>
    <row r="25" spans="1:11" ht="15" x14ac:dyDescent="0.2">
      <c r="A25" s="184" t="s">
        <v>120</v>
      </c>
      <c r="B25" s="184"/>
      <c r="C25" s="184"/>
      <c r="D25" s="184"/>
      <c r="E25" s="184"/>
      <c r="F25" s="184"/>
      <c r="G25" s="184"/>
      <c r="H25" s="184"/>
      <c r="I25" s="184"/>
    </row>
    <row r="26" spans="1:11" ht="15" x14ac:dyDescent="0.2">
      <c r="A26" s="149" t="s">
        <v>31</v>
      </c>
      <c r="B26" s="149" t="s">
        <v>58</v>
      </c>
      <c r="C26" s="149" t="s">
        <v>113</v>
      </c>
      <c r="D26" s="149" t="s">
        <v>59</v>
      </c>
      <c r="E26" s="149" t="s">
        <v>129</v>
      </c>
      <c r="F26" s="149"/>
      <c r="G26" s="149"/>
      <c r="H26" s="149"/>
      <c r="I26" s="149"/>
    </row>
    <row r="27" spans="1:11" ht="30" x14ac:dyDescent="0.2">
      <c r="A27" s="149"/>
      <c r="B27" s="149"/>
      <c r="C27" s="149"/>
      <c r="D27" s="149"/>
      <c r="E27" s="14" t="s">
        <v>3</v>
      </c>
      <c r="F27" s="14" t="s">
        <v>4</v>
      </c>
      <c r="G27" s="14" t="s">
        <v>5</v>
      </c>
      <c r="H27" s="14" t="s">
        <v>6</v>
      </c>
      <c r="I27" s="14" t="s">
        <v>7</v>
      </c>
    </row>
    <row r="28" spans="1:11" ht="15" x14ac:dyDescent="0.2">
      <c r="A28" s="187" t="s">
        <v>164</v>
      </c>
      <c r="B28" s="188"/>
      <c r="C28" s="188"/>
      <c r="D28" s="188"/>
      <c r="E28" s="188"/>
      <c r="F28" s="188"/>
      <c r="G28" s="188"/>
      <c r="H28" s="188"/>
      <c r="I28" s="188"/>
    </row>
    <row r="29" spans="1:11" ht="15" x14ac:dyDescent="0.2">
      <c r="A29" s="22" t="s">
        <v>175</v>
      </c>
      <c r="B29" s="22"/>
      <c r="C29" s="34">
        <v>0.15</v>
      </c>
      <c r="D29" s="34"/>
      <c r="E29" s="35">
        <v>300</v>
      </c>
      <c r="F29" s="24">
        <f>E29*1.03</f>
        <v>309</v>
      </c>
      <c r="G29" s="24">
        <f>E29*1.05</f>
        <v>315</v>
      </c>
      <c r="H29" s="24">
        <f>E29*1.1</f>
        <v>330</v>
      </c>
      <c r="I29" s="24">
        <f>E29*1.2</f>
        <v>360</v>
      </c>
    </row>
    <row r="30" spans="1:11" ht="15" x14ac:dyDescent="0.2">
      <c r="A30" s="22" t="s">
        <v>177</v>
      </c>
      <c r="B30" s="22"/>
      <c r="C30" s="34">
        <v>0.57999999999999996</v>
      </c>
      <c r="D30" s="34"/>
      <c r="E30" s="35">
        <v>300</v>
      </c>
      <c r="F30" s="24">
        <f>E30*1.03</f>
        <v>309</v>
      </c>
      <c r="G30" s="24">
        <f>E30*1.05</f>
        <v>315</v>
      </c>
      <c r="H30" s="24">
        <f>E30*1.1</f>
        <v>330</v>
      </c>
      <c r="I30" s="24">
        <f>E30*1.2</f>
        <v>360</v>
      </c>
    </row>
    <row r="31" spans="1:11" ht="15" x14ac:dyDescent="0.2">
      <c r="A31" s="22" t="s">
        <v>176</v>
      </c>
      <c r="B31" s="22"/>
      <c r="C31" s="34">
        <v>0.93</v>
      </c>
      <c r="D31" s="34"/>
      <c r="E31" s="35">
        <v>300</v>
      </c>
      <c r="F31" s="24">
        <f>E31*1.03</f>
        <v>309</v>
      </c>
      <c r="G31" s="24">
        <f>E31*1.05</f>
        <v>315</v>
      </c>
      <c r="H31" s="24">
        <f>E31*1.1</f>
        <v>330</v>
      </c>
      <c r="I31" s="24">
        <f>E31*1.2</f>
        <v>360</v>
      </c>
    </row>
  </sheetData>
  <mergeCells count="19">
    <mergeCell ref="B10:C10"/>
    <mergeCell ref="B11:C11"/>
    <mergeCell ref="B12:C12"/>
    <mergeCell ref="A28:I28"/>
    <mergeCell ref="A13:I13"/>
    <mergeCell ref="A14:A15"/>
    <mergeCell ref="B17:B21"/>
    <mergeCell ref="A22:I22"/>
    <mergeCell ref="A25:I25"/>
    <mergeCell ref="B14:B15"/>
    <mergeCell ref="C14:C15"/>
    <mergeCell ref="D14:D15"/>
    <mergeCell ref="E14:I14"/>
    <mergeCell ref="A16:I16"/>
    <mergeCell ref="A26:A27"/>
    <mergeCell ref="B26:B27"/>
    <mergeCell ref="C26:C27"/>
    <mergeCell ref="D26:D27"/>
    <mergeCell ref="E26:I26"/>
  </mergeCells>
  <hyperlinks>
    <hyperlink ref="F8" r:id="rId1"/>
    <hyperlink ref="F11" r:id="rId2"/>
    <hyperlink ref="F12" r:id="rId3"/>
  </hyperlinks>
  <pageMargins left="0" right="0" top="0" bottom="0" header="0" footer="0"/>
  <pageSetup paperSize="9" orientation="portrait" verticalDpi="0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92D050"/>
  </sheetPr>
  <dimension ref="A1:K76"/>
  <sheetViews>
    <sheetView workbookViewId="0">
      <selection activeCell="A22" sqref="A22:A23"/>
    </sheetView>
  </sheetViews>
  <sheetFormatPr defaultRowHeight="14.25" x14ac:dyDescent="0.2"/>
  <cols>
    <col min="1" max="1" width="23.42578125" style="2" customWidth="1"/>
    <col min="2" max="2" width="18.42578125" style="2" customWidth="1"/>
    <col min="3" max="3" width="14.5703125" style="2" bestFit="1" customWidth="1"/>
    <col min="4" max="4" width="14.140625" style="2" customWidth="1"/>
    <col min="5" max="16384" width="9.140625" style="2"/>
  </cols>
  <sheetData>
    <row r="1" spans="1:11" s="77" customFormat="1" x14ac:dyDescent="0.2"/>
    <row r="2" spans="1:11" s="77" customFormat="1" x14ac:dyDescent="0.2"/>
    <row r="3" spans="1:11" s="77" customFormat="1" x14ac:dyDescent="0.2"/>
    <row r="4" spans="1:11" s="77" customFormat="1" x14ac:dyDescent="0.2"/>
    <row r="5" spans="1:11" s="77" customFormat="1" ht="15.75" x14ac:dyDescent="0.25">
      <c r="D5" s="83"/>
    </row>
    <row r="6" spans="1:11" s="77" customFormat="1" x14ac:dyDescent="0.2"/>
    <row r="7" spans="1:11" s="77" customFormat="1" x14ac:dyDescent="0.2"/>
    <row r="8" spans="1:11" s="77" customFormat="1" ht="15.75" x14ac:dyDescent="0.25">
      <c r="A8" s="83" t="s">
        <v>206</v>
      </c>
      <c r="B8" s="76"/>
      <c r="C8" s="76"/>
      <c r="D8" s="76"/>
      <c r="E8" s="75" t="s">
        <v>215</v>
      </c>
      <c r="F8" s="76"/>
      <c r="G8" s="76"/>
      <c r="H8" s="76"/>
      <c r="I8" s="81"/>
    </row>
    <row r="9" spans="1:11" s="77" customFormat="1" ht="15" x14ac:dyDescent="0.25">
      <c r="A9" s="76"/>
      <c r="B9" s="76"/>
      <c r="C9" s="76"/>
      <c r="D9" s="76"/>
      <c r="E9" s="76"/>
      <c r="F9" s="76"/>
      <c r="G9" s="76"/>
      <c r="H9" s="76"/>
      <c r="I9" s="76"/>
      <c r="J9" s="81"/>
      <c r="K9" s="13"/>
    </row>
    <row r="10" spans="1:11" s="77" customFormat="1" ht="15.75" x14ac:dyDescent="0.25">
      <c r="A10" s="80" t="s">
        <v>140</v>
      </c>
      <c r="B10" s="87" t="s">
        <v>207</v>
      </c>
      <c r="C10" s="86" t="s">
        <v>208</v>
      </c>
      <c r="D10" s="76"/>
      <c r="E10" s="89" t="s">
        <v>213</v>
      </c>
      <c r="F10" s="76"/>
      <c r="G10" s="85"/>
      <c r="H10" s="76"/>
      <c r="I10" s="13"/>
    </row>
    <row r="11" spans="1:11" s="77" customFormat="1" ht="15" x14ac:dyDescent="0.25">
      <c r="A11" s="81" t="s">
        <v>209</v>
      </c>
      <c r="B11" s="88" t="s">
        <v>210</v>
      </c>
      <c r="C11" s="82" t="s">
        <v>211</v>
      </c>
      <c r="D11" s="76"/>
      <c r="E11" s="75" t="s">
        <v>216</v>
      </c>
      <c r="F11" s="76"/>
      <c r="G11" s="76"/>
      <c r="H11" s="76"/>
      <c r="I11" s="13"/>
    </row>
    <row r="12" spans="1:11" s="77" customFormat="1" ht="15" x14ac:dyDescent="0.25">
      <c r="A12" s="82" t="s">
        <v>214</v>
      </c>
      <c r="B12" s="88" t="s">
        <v>217</v>
      </c>
      <c r="C12" s="82" t="s">
        <v>212</v>
      </c>
      <c r="D12" s="76"/>
      <c r="E12" s="75" t="s">
        <v>218</v>
      </c>
      <c r="F12" s="76"/>
      <c r="G12" s="76"/>
      <c r="H12" s="76"/>
      <c r="I12" s="13"/>
    </row>
    <row r="13" spans="1:11" ht="15" x14ac:dyDescent="0.2">
      <c r="A13" s="184" t="s">
        <v>23</v>
      </c>
      <c r="B13" s="184"/>
      <c r="C13" s="184"/>
      <c r="D13" s="184"/>
    </row>
    <row r="14" spans="1:11" ht="15.75" customHeight="1" x14ac:dyDescent="0.25">
      <c r="A14" s="149" t="s">
        <v>121</v>
      </c>
      <c r="B14" s="149"/>
      <c r="C14" s="149" t="s">
        <v>123</v>
      </c>
      <c r="D14" s="149" t="s">
        <v>143</v>
      </c>
      <c r="F14" s="37"/>
      <c r="G14" s="37"/>
      <c r="H14" s="37"/>
      <c r="I14" s="15"/>
    </row>
    <row r="15" spans="1:11" ht="30" customHeight="1" x14ac:dyDescent="0.25">
      <c r="A15" s="14" t="s">
        <v>31</v>
      </c>
      <c r="B15" s="14" t="s">
        <v>122</v>
      </c>
      <c r="C15" s="149"/>
      <c r="D15" s="149"/>
      <c r="F15" s="37"/>
      <c r="G15" s="37"/>
      <c r="H15" s="37"/>
      <c r="I15" s="15"/>
    </row>
    <row r="16" spans="1:11" ht="15" customHeight="1" x14ac:dyDescent="0.25">
      <c r="A16" s="187" t="s">
        <v>150</v>
      </c>
      <c r="B16" s="188"/>
      <c r="C16" s="188"/>
      <c r="D16" s="188"/>
      <c r="F16" s="84"/>
      <c r="G16" s="37"/>
      <c r="H16" s="37"/>
      <c r="I16" s="37"/>
    </row>
    <row r="17" spans="1:8" ht="15" x14ac:dyDescent="0.2">
      <c r="A17" s="17">
        <v>14</v>
      </c>
      <c r="B17" s="18">
        <v>3</v>
      </c>
      <c r="C17" s="46">
        <v>0.82170660000000006</v>
      </c>
      <c r="D17" s="23">
        <v>285.5</v>
      </c>
    </row>
    <row r="18" spans="1:8" ht="15" x14ac:dyDescent="0.2">
      <c r="A18" s="187" t="s">
        <v>165</v>
      </c>
      <c r="B18" s="188"/>
      <c r="C18" s="188"/>
      <c r="D18" s="188"/>
    </row>
    <row r="19" spans="1:8" ht="15" x14ac:dyDescent="0.2">
      <c r="A19" s="17">
        <v>14</v>
      </c>
      <c r="B19" s="47">
        <v>1</v>
      </c>
      <c r="C19" s="48">
        <v>0.32400000000000001</v>
      </c>
      <c r="D19" s="23">
        <v>434</v>
      </c>
    </row>
    <row r="20" spans="1:8" ht="15" x14ac:dyDescent="0.2">
      <c r="A20" s="200">
        <v>16</v>
      </c>
      <c r="B20" s="47">
        <v>2</v>
      </c>
      <c r="C20" s="48">
        <v>0.69720559999999998</v>
      </c>
      <c r="D20" s="23">
        <v>423</v>
      </c>
    </row>
    <row r="21" spans="1:8" ht="15" x14ac:dyDescent="0.2">
      <c r="A21" s="138"/>
      <c r="B21" s="47">
        <v>3</v>
      </c>
      <c r="C21" s="48">
        <v>0.97110780000000008</v>
      </c>
      <c r="D21" s="23">
        <v>423</v>
      </c>
    </row>
    <row r="22" spans="1:8" ht="15" x14ac:dyDescent="0.2">
      <c r="A22" s="200">
        <v>18</v>
      </c>
      <c r="B22" s="47">
        <v>1.5</v>
      </c>
      <c r="C22" s="48">
        <v>0.61</v>
      </c>
      <c r="D22" s="23">
        <v>401</v>
      </c>
    </row>
    <row r="23" spans="1:8" ht="15" x14ac:dyDescent="0.2">
      <c r="A23" s="138"/>
      <c r="B23" s="47">
        <v>2</v>
      </c>
      <c r="C23" s="48">
        <v>0.79700000000000004</v>
      </c>
      <c r="D23" s="23">
        <v>401</v>
      </c>
    </row>
    <row r="24" spans="1:8" ht="15" x14ac:dyDescent="0.2">
      <c r="A24" s="17">
        <v>20</v>
      </c>
      <c r="B24" s="47">
        <v>2</v>
      </c>
      <c r="C24" s="48">
        <v>0.89640720000000007</v>
      </c>
      <c r="D24" s="23">
        <v>374.6</v>
      </c>
    </row>
    <row r="25" spans="1:8" ht="15" x14ac:dyDescent="0.2">
      <c r="A25" s="200">
        <v>22</v>
      </c>
      <c r="B25" s="47">
        <v>2</v>
      </c>
      <c r="C25" s="48">
        <v>0.996</v>
      </c>
      <c r="D25" s="23">
        <v>374.6</v>
      </c>
    </row>
    <row r="26" spans="1:8" ht="15" x14ac:dyDescent="0.2">
      <c r="A26" s="138"/>
      <c r="B26" s="47">
        <v>3</v>
      </c>
      <c r="C26" s="48">
        <v>1.4193114000000002</v>
      </c>
      <c r="D26" s="23">
        <v>374.6</v>
      </c>
    </row>
    <row r="27" spans="1:8" ht="15" x14ac:dyDescent="0.25">
      <c r="A27" s="200">
        <v>25</v>
      </c>
      <c r="B27" s="47">
        <v>2</v>
      </c>
      <c r="C27" s="48">
        <v>1.1454092</v>
      </c>
      <c r="D27" s="23">
        <v>374.6</v>
      </c>
      <c r="H27" s="4"/>
    </row>
    <row r="28" spans="1:8" ht="15" x14ac:dyDescent="0.2">
      <c r="A28" s="138"/>
      <c r="B28" s="47">
        <v>4</v>
      </c>
      <c r="C28" s="48">
        <v>2.0920000000000001</v>
      </c>
      <c r="D28" s="23">
        <v>374.6</v>
      </c>
    </row>
    <row r="29" spans="1:8" ht="15" x14ac:dyDescent="0.2">
      <c r="A29" s="200">
        <v>27</v>
      </c>
      <c r="B29" s="47">
        <v>3</v>
      </c>
      <c r="C29" s="48">
        <v>1.7929999999999999</v>
      </c>
      <c r="D29" s="23">
        <v>374.6</v>
      </c>
    </row>
    <row r="30" spans="1:8" ht="15" x14ac:dyDescent="0.2">
      <c r="A30" s="138"/>
      <c r="B30" s="47">
        <v>4</v>
      </c>
      <c r="C30" s="48">
        <v>2.2909999999999999</v>
      </c>
      <c r="D30" s="23">
        <v>374.6</v>
      </c>
    </row>
    <row r="31" spans="1:8" ht="15" x14ac:dyDescent="0.2">
      <c r="A31" s="200">
        <v>28</v>
      </c>
      <c r="B31" s="47">
        <v>2</v>
      </c>
      <c r="C31" s="48">
        <v>1.2949999999999999</v>
      </c>
      <c r="D31" s="23">
        <v>374.6</v>
      </c>
    </row>
    <row r="32" spans="1:8" ht="15" x14ac:dyDescent="0.2">
      <c r="A32" s="138"/>
      <c r="B32" s="47">
        <v>3</v>
      </c>
      <c r="C32" s="48">
        <v>1.867515</v>
      </c>
      <c r="D32" s="23">
        <v>374.6</v>
      </c>
    </row>
    <row r="33" spans="1:4" ht="15" x14ac:dyDescent="0.2">
      <c r="A33" s="17">
        <v>30</v>
      </c>
      <c r="B33" s="47">
        <v>3</v>
      </c>
      <c r="C33" s="48">
        <v>2.0169999999999999</v>
      </c>
      <c r="D33" s="23">
        <v>374.6</v>
      </c>
    </row>
    <row r="34" spans="1:4" ht="15" x14ac:dyDescent="0.2">
      <c r="A34" s="200">
        <v>32</v>
      </c>
      <c r="B34" s="47">
        <v>3</v>
      </c>
      <c r="C34" s="48">
        <v>2.1659999999999999</v>
      </c>
      <c r="D34" s="23">
        <v>374.6</v>
      </c>
    </row>
    <row r="35" spans="1:4" ht="15" x14ac:dyDescent="0.2">
      <c r="A35" s="138"/>
      <c r="B35" s="47">
        <v>6</v>
      </c>
      <c r="C35" s="48">
        <v>3.8839999999999999</v>
      </c>
      <c r="D35" s="23">
        <v>374.6</v>
      </c>
    </row>
    <row r="36" spans="1:4" ht="15" x14ac:dyDescent="0.2">
      <c r="A36" s="17">
        <v>33</v>
      </c>
      <c r="B36" s="47">
        <v>1.5</v>
      </c>
      <c r="C36" s="48">
        <v>1.1765344500000001</v>
      </c>
      <c r="D36" s="23">
        <v>374.6</v>
      </c>
    </row>
    <row r="37" spans="1:4" ht="15" x14ac:dyDescent="0.2">
      <c r="A37" s="17">
        <v>34</v>
      </c>
      <c r="B37" s="47">
        <v>3</v>
      </c>
      <c r="C37" s="48">
        <v>2.3159999999999998</v>
      </c>
      <c r="D37" s="23">
        <v>374.6</v>
      </c>
    </row>
    <row r="38" spans="1:4" ht="15" x14ac:dyDescent="0.2">
      <c r="A38" s="200">
        <v>38</v>
      </c>
      <c r="B38" s="47">
        <v>2.5</v>
      </c>
      <c r="C38" s="48">
        <v>2.2098927499999999</v>
      </c>
      <c r="D38" s="23">
        <v>374.6</v>
      </c>
    </row>
    <row r="39" spans="1:4" ht="15" x14ac:dyDescent="0.2">
      <c r="A39" s="138"/>
      <c r="B39" s="47">
        <v>3</v>
      </c>
      <c r="C39" s="48">
        <v>2.6145210000000003</v>
      </c>
      <c r="D39" s="23">
        <v>374.6</v>
      </c>
    </row>
    <row r="40" spans="1:4" ht="15" x14ac:dyDescent="0.2">
      <c r="A40" s="200">
        <v>42</v>
      </c>
      <c r="B40" s="47">
        <v>2</v>
      </c>
      <c r="C40" s="48">
        <v>1.992</v>
      </c>
      <c r="D40" s="23">
        <v>374.6</v>
      </c>
    </row>
    <row r="41" spans="1:4" ht="15" x14ac:dyDescent="0.2">
      <c r="A41" s="138"/>
      <c r="B41" s="47">
        <v>3</v>
      </c>
      <c r="C41" s="48">
        <v>2.9129999999999998</v>
      </c>
      <c r="D41" s="23">
        <v>374.6</v>
      </c>
    </row>
    <row r="42" spans="1:4" ht="15" x14ac:dyDescent="0.2">
      <c r="A42" s="200">
        <v>48</v>
      </c>
      <c r="B42" s="47">
        <v>4.5</v>
      </c>
      <c r="C42" s="48">
        <v>4.8760000000000003</v>
      </c>
      <c r="D42" s="23">
        <v>374.6</v>
      </c>
    </row>
    <row r="43" spans="1:4" ht="15" x14ac:dyDescent="0.2">
      <c r="A43" s="138"/>
      <c r="B43" s="47">
        <v>5</v>
      </c>
      <c r="C43" s="48">
        <v>5.3559999999999999</v>
      </c>
      <c r="D43" s="23">
        <v>374.6</v>
      </c>
    </row>
    <row r="44" spans="1:4" ht="15" x14ac:dyDescent="0.2">
      <c r="A44" s="17">
        <v>50</v>
      </c>
      <c r="B44" s="47">
        <v>5</v>
      </c>
      <c r="C44" s="48">
        <v>5.6050000000000004</v>
      </c>
      <c r="D44" s="23">
        <v>374.6</v>
      </c>
    </row>
    <row r="45" spans="1:4" ht="15" x14ac:dyDescent="0.2">
      <c r="A45" s="17">
        <v>51</v>
      </c>
      <c r="B45" s="47">
        <v>2</v>
      </c>
      <c r="C45" s="48">
        <v>2.44</v>
      </c>
      <c r="D45" s="23">
        <v>374.6</v>
      </c>
    </row>
    <row r="46" spans="1:4" ht="15" x14ac:dyDescent="0.2">
      <c r="A46" s="200">
        <v>57</v>
      </c>
      <c r="B46" s="47">
        <v>2</v>
      </c>
      <c r="C46" s="48">
        <v>2.7390220000000003</v>
      </c>
      <c r="D46" s="23">
        <v>374.6</v>
      </c>
    </row>
    <row r="47" spans="1:4" ht="15" x14ac:dyDescent="0.2">
      <c r="A47" s="138"/>
      <c r="B47" s="47">
        <v>3.5</v>
      </c>
      <c r="C47" s="48">
        <v>4.6625624500000002</v>
      </c>
      <c r="D47" s="23">
        <v>396.6</v>
      </c>
    </row>
    <row r="48" spans="1:4" ht="15" x14ac:dyDescent="0.2">
      <c r="A48" s="138"/>
      <c r="B48" s="47">
        <v>4</v>
      </c>
      <c r="C48" s="48">
        <v>5.2788424000000003</v>
      </c>
      <c r="D48" s="23">
        <v>396.6</v>
      </c>
    </row>
    <row r="49" spans="1:4" ht="15" x14ac:dyDescent="0.2">
      <c r="A49" s="200">
        <v>60</v>
      </c>
      <c r="B49" s="47">
        <v>2</v>
      </c>
      <c r="C49" s="48">
        <v>2.88</v>
      </c>
      <c r="D49" s="23">
        <v>396.6</v>
      </c>
    </row>
    <row r="50" spans="1:4" ht="15" x14ac:dyDescent="0.2">
      <c r="A50" s="138"/>
      <c r="B50" s="47">
        <v>7</v>
      </c>
      <c r="C50" s="48">
        <v>9.2379999999999995</v>
      </c>
      <c r="D50" s="23">
        <v>396.6</v>
      </c>
    </row>
    <row r="51" spans="1:4" ht="15" x14ac:dyDescent="0.2">
      <c r="A51" s="138"/>
      <c r="B51" s="47">
        <v>10</v>
      </c>
      <c r="C51" s="48">
        <v>12.45</v>
      </c>
      <c r="D51" s="23">
        <v>396.6</v>
      </c>
    </row>
    <row r="52" spans="1:4" ht="15" x14ac:dyDescent="0.2">
      <c r="A52" s="17">
        <v>63</v>
      </c>
      <c r="B52" s="47">
        <v>8</v>
      </c>
      <c r="C52" s="48">
        <v>10.956</v>
      </c>
      <c r="D52" s="23">
        <v>396.6</v>
      </c>
    </row>
    <row r="53" spans="1:4" ht="15" x14ac:dyDescent="0.2">
      <c r="A53" s="17">
        <v>76</v>
      </c>
      <c r="B53" s="47">
        <v>4</v>
      </c>
      <c r="C53" s="48">
        <v>7.1712576000000006</v>
      </c>
      <c r="D53" s="23">
        <v>396.6</v>
      </c>
    </row>
    <row r="54" spans="1:4" ht="15" x14ac:dyDescent="0.2">
      <c r="A54" s="17">
        <v>80</v>
      </c>
      <c r="B54" s="47">
        <v>3</v>
      </c>
      <c r="C54" s="48">
        <v>5.7519999999999998</v>
      </c>
      <c r="D54" s="23">
        <v>396.6</v>
      </c>
    </row>
    <row r="55" spans="1:4" ht="15" x14ac:dyDescent="0.2">
      <c r="A55" s="17">
        <v>89</v>
      </c>
      <c r="B55" s="47">
        <v>4</v>
      </c>
      <c r="C55" s="48">
        <v>8.4660679999999999</v>
      </c>
      <c r="D55" s="23">
        <v>396.6</v>
      </c>
    </row>
    <row r="56" spans="1:4" ht="15" x14ac:dyDescent="0.2">
      <c r="A56" s="200">
        <v>108</v>
      </c>
      <c r="B56" s="47">
        <v>3.5</v>
      </c>
      <c r="C56" s="48">
        <v>9.1069999999999993</v>
      </c>
      <c r="D56" s="23">
        <v>396.6</v>
      </c>
    </row>
    <row r="57" spans="1:4" ht="15" x14ac:dyDescent="0.2">
      <c r="A57" s="138"/>
      <c r="B57" s="47">
        <v>4</v>
      </c>
      <c r="C57" s="48">
        <v>10.358483199999998</v>
      </c>
      <c r="D57" s="23">
        <v>396.6</v>
      </c>
    </row>
    <row r="58" spans="1:4" ht="15" x14ac:dyDescent="0.2">
      <c r="A58" s="138"/>
      <c r="B58" s="47">
        <v>5</v>
      </c>
      <c r="C58" s="48">
        <v>12.823603000000002</v>
      </c>
      <c r="D58" s="23">
        <v>396.6</v>
      </c>
    </row>
    <row r="59" spans="1:4" ht="15" x14ac:dyDescent="0.2">
      <c r="A59" s="138"/>
      <c r="B59" s="47">
        <v>6</v>
      </c>
      <c r="C59" s="48">
        <v>15.238922400000002</v>
      </c>
      <c r="D59" s="23">
        <v>396.6</v>
      </c>
    </row>
    <row r="60" spans="1:4" ht="15" x14ac:dyDescent="0.2">
      <c r="A60" s="200">
        <v>114</v>
      </c>
      <c r="B60" s="47">
        <v>3</v>
      </c>
      <c r="C60" s="48">
        <v>8.2917666000000008</v>
      </c>
      <c r="D60" s="23">
        <v>396.6</v>
      </c>
    </row>
    <row r="61" spans="1:4" ht="15" x14ac:dyDescent="0.2">
      <c r="A61" s="138"/>
      <c r="B61" s="47">
        <v>5</v>
      </c>
      <c r="C61" s="48">
        <v>13.571</v>
      </c>
      <c r="D61" s="23">
        <v>396.6</v>
      </c>
    </row>
    <row r="62" spans="1:4" ht="15" x14ac:dyDescent="0.2">
      <c r="A62" s="17">
        <v>133</v>
      </c>
      <c r="B62" s="47">
        <v>6</v>
      </c>
      <c r="C62" s="48">
        <v>18.973952400000002</v>
      </c>
      <c r="D62" s="23">
        <v>407.6</v>
      </c>
    </row>
    <row r="63" spans="1:4" ht="15" x14ac:dyDescent="0.2">
      <c r="A63" s="200">
        <v>159</v>
      </c>
      <c r="B63" s="47">
        <v>4</v>
      </c>
      <c r="C63" s="48">
        <v>15.438000000000001</v>
      </c>
      <c r="D63" s="23">
        <v>407.6</v>
      </c>
    </row>
    <row r="64" spans="1:4" ht="15" x14ac:dyDescent="0.2">
      <c r="A64" s="138"/>
      <c r="B64" s="47">
        <v>5</v>
      </c>
      <c r="C64" s="48">
        <v>19.181000000000001</v>
      </c>
      <c r="D64" s="23">
        <v>407.6</v>
      </c>
    </row>
    <row r="65" spans="1:7" ht="15" x14ac:dyDescent="0.2">
      <c r="A65" s="17">
        <v>168</v>
      </c>
      <c r="B65" s="47">
        <v>6</v>
      </c>
      <c r="C65" s="48">
        <v>24.202999999999999</v>
      </c>
      <c r="D65" s="23">
        <v>407.6</v>
      </c>
    </row>
    <row r="66" spans="1:7" ht="15" x14ac:dyDescent="0.2">
      <c r="A66" s="17">
        <v>219</v>
      </c>
      <c r="B66" s="47">
        <v>6</v>
      </c>
      <c r="C66" s="48">
        <v>31.821999999999999</v>
      </c>
      <c r="D66" s="23">
        <v>407.6</v>
      </c>
    </row>
    <row r="67" spans="1:7" ht="15" x14ac:dyDescent="0.2">
      <c r="A67" s="187" t="s">
        <v>47</v>
      </c>
      <c r="B67" s="188"/>
      <c r="C67" s="188"/>
      <c r="D67" s="188"/>
    </row>
    <row r="68" spans="1:7" ht="15" x14ac:dyDescent="0.2">
      <c r="A68" s="17" t="s">
        <v>124</v>
      </c>
      <c r="B68" s="38" t="s">
        <v>125</v>
      </c>
      <c r="C68" s="46"/>
      <c r="D68" s="23">
        <v>223.9</v>
      </c>
    </row>
    <row r="69" spans="1:7" x14ac:dyDescent="0.2">
      <c r="A69" s="51" t="s">
        <v>173</v>
      </c>
      <c r="B69" s="53"/>
      <c r="C69" s="52"/>
      <c r="D69" s="52"/>
      <c r="E69" s="52"/>
      <c r="F69" s="52"/>
      <c r="G69" s="52"/>
    </row>
    <row r="70" spans="1:7" x14ac:dyDescent="0.2">
      <c r="A70" s="53" t="s">
        <v>170</v>
      </c>
      <c r="B70" s="53"/>
      <c r="C70" s="52"/>
      <c r="D70" s="52"/>
      <c r="E70" s="52"/>
      <c r="F70" s="52"/>
      <c r="G70" s="52"/>
    </row>
    <row r="71" spans="1:7" x14ac:dyDescent="0.2">
      <c r="A71" s="53" t="s">
        <v>171</v>
      </c>
      <c r="B71" s="53"/>
      <c r="C71" s="52"/>
      <c r="D71" s="52"/>
      <c r="E71" s="52"/>
      <c r="F71" s="52"/>
      <c r="G71" s="52"/>
    </row>
    <row r="72" spans="1:7" x14ac:dyDescent="0.2">
      <c r="A72" s="53" t="s">
        <v>174</v>
      </c>
      <c r="B72" s="53"/>
      <c r="C72" s="52"/>
      <c r="D72" s="52"/>
      <c r="E72" s="52"/>
      <c r="F72" s="52"/>
      <c r="G72" s="52"/>
    </row>
    <row r="73" spans="1:7" x14ac:dyDescent="0.2">
      <c r="A73" s="53" t="s">
        <v>172</v>
      </c>
      <c r="B73" s="53"/>
      <c r="C73" s="52"/>
      <c r="D73" s="52"/>
      <c r="E73" s="52"/>
      <c r="F73" s="52"/>
      <c r="G73" s="52"/>
    </row>
    <row r="74" spans="1:7" ht="15" x14ac:dyDescent="0.25">
      <c r="A74" s="20"/>
      <c r="B74" s="20"/>
      <c r="C74" s="20"/>
      <c r="D74" s="20"/>
      <c r="E74" s="20"/>
      <c r="F74" s="20"/>
      <c r="G74" s="20"/>
    </row>
    <row r="75" spans="1:7" ht="15" x14ac:dyDescent="0.25">
      <c r="A75" s="20"/>
      <c r="B75" s="20"/>
      <c r="C75" s="20"/>
      <c r="D75" s="20"/>
      <c r="E75" s="20"/>
      <c r="F75" s="20"/>
      <c r="G75" s="20"/>
    </row>
    <row r="76" spans="1:7" ht="15" x14ac:dyDescent="0.25">
      <c r="A76" s="20"/>
      <c r="B76" s="20"/>
      <c r="C76" s="20"/>
      <c r="D76" s="20"/>
      <c r="E76" s="20"/>
      <c r="F76" s="20"/>
      <c r="G76" s="20"/>
    </row>
  </sheetData>
  <mergeCells count="22">
    <mergeCell ref="A25:A26"/>
    <mergeCell ref="A27:A28"/>
    <mergeCell ref="A29:A30"/>
    <mergeCell ref="A31:A32"/>
    <mergeCell ref="A34:A35"/>
    <mergeCell ref="A38:A39"/>
    <mergeCell ref="A49:A51"/>
    <mergeCell ref="A56:A59"/>
    <mergeCell ref="A60:A61"/>
    <mergeCell ref="A67:D67"/>
    <mergeCell ref="A40:A41"/>
    <mergeCell ref="A42:A43"/>
    <mergeCell ref="A46:A48"/>
    <mergeCell ref="A63:A64"/>
    <mergeCell ref="A18:D18"/>
    <mergeCell ref="A13:D13"/>
    <mergeCell ref="A20:A21"/>
    <mergeCell ref="A22:A23"/>
    <mergeCell ref="A14:B14"/>
    <mergeCell ref="C14:C15"/>
    <mergeCell ref="D14:D15"/>
    <mergeCell ref="A16:D16"/>
  </mergeCells>
  <hyperlinks>
    <hyperlink ref="E8" r:id="rId1"/>
    <hyperlink ref="E11" r:id="rId2"/>
    <hyperlink ref="E12" r:id="rId3"/>
  </hyperlinks>
  <pageMargins left="0" right="0" top="0" bottom="0" header="0" footer="0"/>
  <pageSetup paperSize="9" orientation="portrait" verticalDpi="0" r:id="rId4"/>
  <ignoredErrors>
    <ignoredError sqref="B68" twoDigitTextYear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Навигация</vt:lpstr>
      <vt:lpstr>Лист</vt:lpstr>
      <vt:lpstr>Рулон</vt:lpstr>
      <vt:lpstr>Круг нержавеющий</vt:lpstr>
      <vt:lpstr>Круг теплоустойчивый</vt:lpstr>
      <vt:lpstr>Квадрат</vt:lpstr>
      <vt:lpstr>Шестигранник</vt:lpstr>
      <vt:lpstr>Уголок</vt:lpstr>
      <vt:lpstr>Труба круглая бесшовная</vt:lpstr>
      <vt:lpstr>Труба круглая сварная</vt:lpstr>
      <vt:lpstr>Труба профильная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ГК МеталлИнвест</dc:creator>
  <cp:lastModifiedBy>Зыков Александр</cp:lastModifiedBy>
  <cp:lastPrinted>2015-07-17T06:26:07Z</cp:lastPrinted>
  <dcterms:created xsi:type="dcterms:W3CDTF">2015-02-12T08:44:59Z</dcterms:created>
  <dcterms:modified xsi:type="dcterms:W3CDTF">2016-03-25T09:14:54Z</dcterms:modified>
  <cp:contentStatus/>
</cp:coreProperties>
</file>